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adak\Documents\2024-2027\"/>
    </mc:Choice>
  </mc:AlternateContent>
  <xr:revisionPtr revIDLastSave="0" documentId="13_ncr:1_{0CC2A426-19CA-4B33-8D03-29C4304777ED}" xr6:coauthVersionLast="47" xr6:coauthVersionMax="47" xr10:uidLastSave="{00000000-0000-0000-0000-000000000000}"/>
  <bookViews>
    <workbookView xWindow="-30828" yWindow="-108" windowWidth="30936" windowHeight="16896" xr2:uid="{DCD76604-3C78-458D-A679-E438FE9AA3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0" i="1" l="1"/>
  <c r="F50" i="1"/>
  <c r="C50" i="1"/>
  <c r="H4" i="1" l="1"/>
  <c r="H5" i="1"/>
  <c r="H6" i="1"/>
  <c r="H7" i="1"/>
  <c r="H8" i="1"/>
  <c r="H9" i="1"/>
  <c r="H10" i="1"/>
  <c r="H11" i="1"/>
  <c r="H12" i="1"/>
  <c r="H13" i="1"/>
  <c r="H14" i="1"/>
  <c r="H19" i="1"/>
  <c r="H20" i="1"/>
  <c r="H21" i="1"/>
  <c r="H25" i="1"/>
  <c r="H28" i="1"/>
  <c r="H31" i="1"/>
  <c r="H32" i="1"/>
  <c r="H33" i="1"/>
  <c r="H36" i="1"/>
  <c r="H37" i="1"/>
  <c r="H44" i="1"/>
  <c r="H45" i="1"/>
  <c r="H3" i="1"/>
  <c r="G8" i="1"/>
  <c r="D36" i="1"/>
  <c r="H50" i="1" l="1"/>
  <c r="D13" i="1"/>
  <c r="D31" i="1"/>
  <c r="G14" i="1"/>
  <c r="D3" i="1"/>
  <c r="G20" i="1"/>
  <c r="G31" i="1"/>
  <c r="D5" i="1"/>
  <c r="G3" i="1"/>
  <c r="G33" i="1"/>
  <c r="G10" i="1"/>
  <c r="D4" i="1"/>
  <c r="D10" i="1"/>
  <c r="G4" i="1"/>
  <c r="G37" i="1"/>
  <c r="D11" i="1"/>
  <c r="G6" i="1"/>
  <c r="G44" i="1"/>
  <c r="D12" i="1"/>
  <c r="D8" i="1"/>
  <c r="D20" i="1"/>
  <c r="D37" i="1"/>
  <c r="D9" i="1"/>
  <c r="D21" i="1"/>
  <c r="D44" i="1"/>
  <c r="D25" i="1"/>
  <c r="D45" i="1"/>
  <c r="I36" i="1"/>
  <c r="D28" i="1"/>
  <c r="D32" i="1"/>
  <c r="D6" i="1"/>
  <c r="D14" i="1"/>
  <c r="D33" i="1"/>
  <c r="D7" i="1"/>
  <c r="D19" i="1"/>
  <c r="D50" i="1" l="1"/>
  <c r="G50" i="1"/>
  <c r="I20" i="1"/>
  <c r="I21" i="1"/>
  <c r="I19" i="1"/>
  <c r="I37" i="1"/>
  <c r="I8" i="1"/>
  <c r="I9" i="1"/>
  <c r="I44" i="1"/>
  <c r="I32" i="1"/>
  <c r="I4" i="1"/>
  <c r="I13" i="1"/>
  <c r="I12" i="1"/>
  <c r="I31" i="1"/>
  <c r="I5" i="1"/>
  <c r="I10" i="1"/>
  <c r="I14" i="1"/>
  <c r="I11" i="1"/>
  <c r="I45" i="1"/>
  <c r="I3" i="1"/>
  <c r="I28" i="1"/>
  <c r="I33" i="1"/>
  <c r="I7" i="1"/>
  <c r="I6" i="1"/>
  <c r="I25" i="1"/>
  <c r="I50" i="1" l="1"/>
</calcChain>
</file>

<file path=xl/sharedStrings.xml><?xml version="1.0" encoding="utf-8"?>
<sst xmlns="http://schemas.openxmlformats.org/spreadsheetml/2006/main" count="74" uniqueCount="72">
  <si>
    <t>Ekspordivõimekus ja Eesti toidu kuvand</t>
  </si>
  <si>
    <t>Maa- ja rannapiirkonna arendamine</t>
  </si>
  <si>
    <t>Maakasutus</t>
  </si>
  <si>
    <t>Maaparandus</t>
  </si>
  <si>
    <t>Mahepõllumajandus</t>
  </si>
  <si>
    <t>Põllumajanduskeskkonna hea seisundi tagamine</t>
  </si>
  <si>
    <t>Põllumajandusloomade aretus</t>
  </si>
  <si>
    <t>Põllumajandustootjate ja toiduainetööstuste konkurentsivõime</t>
  </si>
  <si>
    <t>Põlvkondade vahetus</t>
  </si>
  <si>
    <t>Riskijuhtimine ja põllumajandusturgude tasakaal</t>
  </si>
  <si>
    <t>Sordiaretus ja taimne paljundusmaterjal</t>
  </si>
  <si>
    <t>Taimetervise, loomade tervise ja heaolu tagamine</t>
  </si>
  <si>
    <t>Toiduohutuse tagamine</t>
  </si>
  <si>
    <t>Ühistegevus ja koostöö</t>
  </si>
  <si>
    <t>EMKFi keskkonnakaitsemeetmete rakendamine</t>
  </si>
  <si>
    <t>Kalavarude haldamine ja kaitse</t>
  </si>
  <si>
    <t>Kutseline kalapüük</t>
  </si>
  <si>
    <t>Vee-elusressursside töötlemine</t>
  </si>
  <si>
    <t>Vesiviljelus</t>
  </si>
  <si>
    <t>Kohalike omavalitsuste poliitika ja finantseerimine</t>
  </si>
  <si>
    <t>Maatoimingute korraldamine</t>
  </si>
  <si>
    <t>Regionaalpoliitika, piirkondade ja piiriülese koostöö areng</t>
  </si>
  <si>
    <t>Ruumilise planeerimise poliitika kujundamine ja korraldamine</t>
  </si>
  <si>
    <t>Ühistransporditeenuse arendamine ja soodustamine</t>
  </si>
  <si>
    <t>55 kokku</t>
  </si>
  <si>
    <t>Osakaal</t>
  </si>
  <si>
    <t>Konto 45</t>
  </si>
  <si>
    <t>45+55</t>
  </si>
  <si>
    <t>Programmi tegevused</t>
  </si>
  <si>
    <t>PTEEN</t>
  </si>
  <si>
    <t>P10_EVET</t>
  </si>
  <si>
    <t>P10_MEKK</t>
  </si>
  <si>
    <t>P10_MK</t>
  </si>
  <si>
    <t>P10_MP</t>
  </si>
  <si>
    <t>P10_MPM</t>
  </si>
  <si>
    <t>P10_TKH</t>
  </si>
  <si>
    <t>P10_PLA</t>
  </si>
  <si>
    <t>P10_PTTTK</t>
  </si>
  <si>
    <t>P10_PKV</t>
  </si>
  <si>
    <t>P10_RJPTV</t>
  </si>
  <si>
    <t>P10_SATPM</t>
  </si>
  <si>
    <t>P10_LH</t>
  </si>
  <si>
    <t>P10_LT</t>
  </si>
  <si>
    <t>P10_SO</t>
  </si>
  <si>
    <t>P10_TT</t>
  </si>
  <si>
    <t>P10_TO</t>
  </si>
  <si>
    <t>P10_UTKT</t>
  </si>
  <si>
    <t>P10_EMKFKK</t>
  </si>
  <si>
    <t>P10_KKJV</t>
  </si>
  <si>
    <t>P10_KAKTO</t>
  </si>
  <si>
    <t>P10_ERIPL</t>
  </si>
  <si>
    <t>P10_KPOL</t>
  </si>
  <si>
    <t>P10_KKP</t>
  </si>
  <si>
    <t>P10_EMKFTA</t>
  </si>
  <si>
    <t>P10_VERT</t>
  </si>
  <si>
    <t>P10_VV</t>
  </si>
  <si>
    <t>P10_KOVRH</t>
  </si>
  <si>
    <t>P10_KOVFIJUHT</t>
  </si>
  <si>
    <t>P10_RMAAPOL</t>
  </si>
  <si>
    <t>P10_SIDEPOL</t>
  </si>
  <si>
    <t>P10_PEEKK</t>
  </si>
  <si>
    <t>P10_PUKTE</t>
  </si>
  <si>
    <t>P10_RRPK</t>
  </si>
  <si>
    <t>P10_HKPOL</t>
  </si>
  <si>
    <t>P10_ETTEVAR</t>
  </si>
  <si>
    <t>P10_RPLAN</t>
  </si>
  <si>
    <t>P10_VEETR</t>
  </si>
  <si>
    <t>P10_RAUDTR</t>
  </si>
  <si>
    <t>P10_OHUTR</t>
  </si>
  <si>
    <t>P10_MAANTTR</t>
  </si>
  <si>
    <t>Vähendus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</si>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</sst>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3" fontId="0" fillId="0" borderId="0" xfId="0" applyNumberFormat="1"/>
    <xf numFmtId="9" fontId="0" fillId="0" borderId="0" xfId="1" applyFont="1"/>
    <xf numFmtId="0" fontId="2" fillId="0" borderId="0" xfId="0" applyFont="1"/>
    <xf numFmtId="3" fontId="0" fillId="2" borderId="2" xfId="0" applyNumberFormat="1" applyFill="1" applyBorder="1"/>
    <xf numFmtId="0" fontId="0" fillId="0" borderId="4" xfId="0" applyBorder="1"/>
    <xf numFmtId="0" fontId="2" fillId="0" borderId="1" xfId="0" applyFont="1" applyBorder="1"/>
    <xf numFmtId="3" fontId="2" fillId="4" borderId="6" xfId="0" applyNumberFormat="1" applyFont="1" applyFill="1" applyBorder="1"/>
    <xf numFmtId="9" fontId="2" fillId="4" borderId="7" xfId="1" applyFont="1" applyFill="1" applyBorder="1"/>
    <xf numFmtId="9" fontId="2" fillId="3" borderId="7" xfId="1" applyFont="1" applyFill="1" applyBorder="1"/>
    <xf numFmtId="9" fontId="2" fillId="2" borderId="7" xfId="1" applyFont="1" applyFill="1" applyBorder="1"/>
    <xf numFmtId="0" fontId="2" fillId="4" borderId="6" xfId="0" applyFont="1" applyFill="1" applyBorder="1"/>
    <xf numFmtId="0" fontId="2" fillId="3" borderId="6" xfId="0" applyFont="1" applyFill="1" applyBorder="1"/>
    <xf numFmtId="0" fontId="2" fillId="2" borderId="6" xfId="0" applyFont="1" applyFill="1" applyBorder="1"/>
    <xf numFmtId="9" fontId="0" fillId="4" borderId="9" xfId="1" applyFont="1" applyFill="1" applyBorder="1"/>
    <xf numFmtId="9" fontId="0" fillId="3" borderId="0" xfId="1" applyFont="1" applyFill="1"/>
    <xf numFmtId="2" fontId="0" fillId="0" borderId="0" xfId="0" applyNumberFormat="1"/>
    <xf numFmtId="3" fontId="0" fillId="0" borderId="0" xfId="1" applyNumberFormat="1" applyFont="1"/>
    <xf numFmtId="0" fontId="2" fillId="0" borderId="10" xfId="0" applyFont="1" applyBorder="1"/>
    <xf numFmtId="0" fontId="0" fillId="0" borderId="11" xfId="0" applyBorder="1"/>
    <xf numFmtId="0" fontId="0" fillId="0" borderId="12" xfId="0" applyBorder="1"/>
    <xf numFmtId="10" fontId="0" fillId="2" borderId="3" xfId="1" applyNumberFormat="1" applyFont="1" applyFill="1" applyBorder="1"/>
    <xf numFmtId="0" fontId="3" fillId="0" borderId="4" xfId="0" applyFont="1" applyBorder="1"/>
    <xf numFmtId="0" fontId="3" fillId="0" borderId="12" xfId="0" applyFont="1" applyBorder="1"/>
    <xf numFmtId="3" fontId="3" fillId="2" borderId="2" xfId="0" applyNumberFormat="1" applyFont="1" applyFill="1" applyBorder="1"/>
    <xf numFmtId="10" fontId="3" fillId="2" borderId="3" xfId="1" applyNumberFormat="1" applyFont="1" applyFill="1" applyBorder="1"/>
    <xf numFmtId="0" fontId="3" fillId="0" borderId="0" xfId="0" applyFont="1"/>
    <xf numFmtId="0" fontId="3" fillId="0" borderId="8" xfId="0" applyFont="1" applyBorder="1"/>
    <xf numFmtId="10" fontId="0" fillId="4" borderId="14" xfId="1" applyNumberFormat="1" applyFont="1" applyFill="1" applyBorder="1"/>
    <xf numFmtId="10" fontId="0" fillId="4" borderId="15" xfId="1" applyNumberFormat="1" applyFont="1" applyFill="1" applyBorder="1"/>
    <xf numFmtId="10" fontId="3" fillId="4" borderId="15" xfId="1" applyNumberFormat="1" applyFon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3" fillId="3" borderId="17" xfId="0" applyNumberFormat="1" applyFont="1" applyFill="1" applyBorder="1"/>
    <xf numFmtId="4" fontId="0" fillId="4" borderId="18" xfId="1" applyNumberFormat="1" applyFont="1" applyFill="1" applyBorder="1"/>
    <xf numFmtId="4" fontId="0" fillId="4" borderId="4" xfId="1" applyNumberFormat="1" applyFont="1" applyFill="1" applyBorder="1"/>
    <xf numFmtId="4" fontId="3" fillId="4" borderId="4" xfId="1" applyNumberFormat="1" applyFont="1" applyFill="1" applyBorder="1"/>
    <xf numFmtId="10" fontId="0" fillId="3" borderId="14" xfId="1" applyNumberFormat="1" applyFont="1" applyFill="1" applyBorder="1"/>
    <xf numFmtId="10" fontId="0" fillId="3" borderId="15" xfId="1" applyNumberFormat="1" applyFont="1" applyFill="1" applyBorder="1"/>
    <xf numFmtId="10" fontId="3" fillId="3" borderId="15" xfId="1" applyNumberFormat="1" applyFont="1" applyFill="1" applyBorder="1"/>
    <xf numFmtId="9" fontId="0" fillId="3" borderId="15" xfId="1" applyFont="1" applyFill="1" applyBorder="1"/>
    <xf numFmtId="3" fontId="0" fillId="2" borderId="20" xfId="0" applyNumberFormat="1" applyFill="1" applyBorder="1"/>
    <xf numFmtId="10" fontId="0" fillId="2" borderId="21" xfId="1" applyNumberFormat="1" applyFont="1" applyFill="1" applyBorder="1"/>
    <xf numFmtId="9" fontId="2" fillId="4" borderId="1" xfId="1" applyFont="1" applyFill="1" applyBorder="1"/>
    <xf numFmtId="0" fontId="0" fillId="0" borderId="15" xfId="0" applyBorder="1"/>
    <xf numFmtId="3" fontId="0" fillId="4" borderId="16" xfId="0" applyNumberFormat="1" applyFill="1" applyBorder="1"/>
    <xf numFmtId="3" fontId="0" fillId="4" borderId="17" xfId="0" applyNumberFormat="1" applyFill="1" applyBorder="1"/>
    <xf numFmtId="3" fontId="3" fillId="4" borderId="17" xfId="0" applyNumberFormat="1" applyFont="1" applyFill="1" applyBorder="1"/>
    <xf numFmtId="0" fontId="0" fillId="0" borderId="18" xfId="0" applyBorder="1"/>
    <xf numFmtId="0" fontId="3" fillId="0" borderId="13" xfId="0" applyFont="1" applyBorder="1"/>
    <xf numFmtId="0" fontId="3" fillId="0" borderId="15" xfId="0" applyFont="1" applyBorder="1"/>
    <xf numFmtId="9" fontId="3" fillId="3" borderId="15" xfId="1" applyFont="1" applyFill="1" applyBorder="1"/>
    <xf numFmtId="0" fontId="3" fillId="0" borderId="25" xfId="0" applyFont="1" applyBorder="1"/>
    <xf numFmtId="0" fontId="3" fillId="0" borderId="5" xfId="0" applyFont="1" applyBorder="1"/>
    <xf numFmtId="3" fontId="3" fillId="4" borderId="24" xfId="0" applyNumberFormat="1" applyFont="1" applyFill="1" applyBorder="1"/>
    <xf numFmtId="10" fontId="3" fillId="4" borderId="25" xfId="1" applyNumberFormat="1" applyFont="1" applyFill="1" applyBorder="1"/>
    <xf numFmtId="4" fontId="3" fillId="4" borderId="19" xfId="1" applyNumberFormat="1" applyFont="1" applyFill="1" applyBorder="1"/>
    <xf numFmtId="3" fontId="3" fillId="3" borderId="24" xfId="0" applyNumberFormat="1" applyFont="1" applyFill="1" applyBorder="1"/>
    <xf numFmtId="9" fontId="3" fillId="3" borderId="25" xfId="1" applyFont="1" applyFill="1" applyBorder="1"/>
    <xf numFmtId="3" fontId="3" fillId="2" borderId="22" xfId="0" applyNumberFormat="1" applyFont="1" applyFill="1" applyBorder="1"/>
    <xf numFmtId="10" fontId="3" fillId="2" borderId="23" xfId="1" applyNumberFormat="1" applyFont="1" applyFill="1" applyBorder="1"/>
    <xf numFmtId="3" fontId="2" fillId="4" borderId="1" xfId="1" applyNumberFormat="1" applyFont="1" applyFill="1" applyBorder="1"/>
    <xf numFmtId="3" fontId="2" fillId="4" borderId="1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F713-0A9A-4480-B27E-46B654A7C18F}">
  <sheetPr>
    <pageSetUpPr fitToPage="1"/>
  </sheetPr>
  <dimension ref="A1:I52"/>
  <sheetViews>
    <sheetView tabSelected="1" workbookViewId="0">
      <selection activeCell="W20" sqref="W20"/>
    </sheetView>
  </sheetViews>
  <sheetFormatPr defaultRowHeight="14.4" x14ac:dyDescent="0.3"/>
  <cols>
    <col min="1" max="1" width="56.33203125" customWidth="1"/>
    <col min="2" max="2" width="14.21875" hidden="1" customWidth="1"/>
    <col min="3" max="3" width="10.21875" hidden="1" customWidth="1"/>
    <col min="4" max="4" width="10.44140625" style="2" hidden="1" customWidth="1"/>
    <col min="5" max="5" width="10.44140625" style="17" customWidth="1"/>
    <col min="6" max="6" width="12.6640625" hidden="1" customWidth="1"/>
    <col min="7" max="7" width="0" style="2" hidden="1" customWidth="1"/>
    <col min="8" max="8" width="11" hidden="1" customWidth="1"/>
    <col min="9" max="9" width="0" style="2" hidden="1" customWidth="1"/>
  </cols>
  <sheetData>
    <row r="1" spans="1:9" ht="15" thickBot="1" x14ac:dyDescent="0.35"/>
    <row r="2" spans="1:9" s="3" customFormat="1" ht="15" thickBot="1" x14ac:dyDescent="0.35">
      <c r="A2" s="6" t="s">
        <v>28</v>
      </c>
      <c r="B2" s="18" t="s">
        <v>29</v>
      </c>
      <c r="C2" s="11" t="s">
        <v>24</v>
      </c>
      <c r="D2" s="8" t="s">
        <v>25</v>
      </c>
      <c r="E2" s="61" t="s">
        <v>70</v>
      </c>
      <c r="F2" s="12" t="s">
        <v>26</v>
      </c>
      <c r="G2" s="9" t="s">
        <v>25</v>
      </c>
      <c r="H2" s="13" t="s">
        <v>27</v>
      </c>
      <c r="I2" s="10" t="s">
        <v>25</v>
      </c>
    </row>
    <row r="3" spans="1:9" x14ac:dyDescent="0.3">
      <c r="A3" s="19" t="s">
        <v>0</v>
      </c>
      <c r="B3" s="48" t="s">
        <v>30</v>
      </c>
      <c r="C3" s="45">
        <v>-172566.19850317121</v>
      </c>
      <c r="D3" s="28">
        <f>C3/C50</f>
        <v>3.0888963482133793E-2</v>
      </c>
      <c r="E3" s="34">
        <v>12356</v>
      </c>
      <c r="F3" s="31">
        <v>-40000</v>
      </c>
      <c r="G3" s="37">
        <f>F3/F50</f>
        <v>1.7991758155522729E-3</v>
      </c>
      <c r="H3" s="41">
        <f t="shared" ref="H3:H14" si="0">C3+F3</f>
        <v>-212566.19850317121</v>
      </c>
      <c r="I3" s="42">
        <f>H3/H50</f>
        <v>7.6410262582444375E-3</v>
      </c>
    </row>
    <row r="4" spans="1:9" x14ac:dyDescent="0.3">
      <c r="A4" s="20" t="s">
        <v>1</v>
      </c>
      <c r="B4" s="5" t="s">
        <v>31</v>
      </c>
      <c r="C4" s="46">
        <v>-86674.363342755925</v>
      </c>
      <c r="D4" s="29">
        <f>C4/C50</f>
        <v>1.5514517138084744E-2</v>
      </c>
      <c r="E4" s="35">
        <v>6206</v>
      </c>
      <c r="F4" s="32">
        <v>-1926131</v>
      </c>
      <c r="G4" s="38">
        <f>F4/F50</f>
        <v>8.6636207819637878E-2</v>
      </c>
      <c r="H4" s="4">
        <f t="shared" si="0"/>
        <v>-2012805.3633427559</v>
      </c>
      <c r="I4" s="21">
        <f>H4/H50</f>
        <v>7.2353453852672556E-2</v>
      </c>
    </row>
    <row r="5" spans="1:9" x14ac:dyDescent="0.3">
      <c r="A5" s="20" t="s">
        <v>2</v>
      </c>
      <c r="B5" s="5" t="s">
        <v>32</v>
      </c>
      <c r="C5" s="46">
        <v>-54600.193358970573</v>
      </c>
      <c r="D5" s="29">
        <f>C5/C50</f>
        <v>9.7733124645015164E-3</v>
      </c>
      <c r="E5" s="35">
        <v>3909</v>
      </c>
      <c r="F5" s="32"/>
      <c r="G5" s="38"/>
      <c r="H5" s="4">
        <f t="shared" si="0"/>
        <v>-54600.193358970573</v>
      </c>
      <c r="I5" s="21">
        <f>H5/H50</f>
        <v>1.9626898072173673E-3</v>
      </c>
    </row>
    <row r="6" spans="1:9" x14ac:dyDescent="0.3">
      <c r="A6" s="20" t="s">
        <v>3</v>
      </c>
      <c r="B6" s="5" t="s">
        <v>33</v>
      </c>
      <c r="C6" s="46">
        <v>-61963.54189802421</v>
      </c>
      <c r="D6" s="29">
        <f>C6/C50</f>
        <v>1.1091335380355869E-2</v>
      </c>
      <c r="E6" s="35">
        <v>4437</v>
      </c>
      <c r="F6" s="32">
        <v>-31000</v>
      </c>
      <c r="G6" s="38">
        <f>F6/F50</f>
        <v>1.3943612570530117E-3</v>
      </c>
      <c r="H6" s="4">
        <f t="shared" si="0"/>
        <v>-92963.54189802421</v>
      </c>
      <c r="I6" s="21">
        <f>H6/H50</f>
        <v>3.341720695501889E-3</v>
      </c>
    </row>
    <row r="7" spans="1:9" x14ac:dyDescent="0.3">
      <c r="A7" s="20" t="s">
        <v>4</v>
      </c>
      <c r="B7" s="5" t="s">
        <v>34</v>
      </c>
      <c r="C7" s="46">
        <v>-58418.794862510025</v>
      </c>
      <c r="D7" s="29">
        <f>C7/C50</f>
        <v>1.045683359099538E-2</v>
      </c>
      <c r="E7" s="35">
        <v>4183</v>
      </c>
      <c r="F7" s="32"/>
      <c r="G7" s="38"/>
      <c r="H7" s="4">
        <f t="shared" si="0"/>
        <v>-58418.794862510025</v>
      </c>
      <c r="I7" s="21">
        <f>H7/H50</f>
        <v>2.099955442881832E-3</v>
      </c>
    </row>
    <row r="8" spans="1:9" x14ac:dyDescent="0.3">
      <c r="A8" s="20" t="s">
        <v>5</v>
      </c>
      <c r="B8" s="5" t="s">
        <v>35</v>
      </c>
      <c r="C8" s="46">
        <v>-233088.8039926918</v>
      </c>
      <c r="D8" s="29">
        <f>C8/C50</f>
        <v>4.1722374468903811E-2</v>
      </c>
      <c r="E8" s="35">
        <v>16689</v>
      </c>
      <c r="F8" s="32">
        <v>-68970</v>
      </c>
      <c r="G8" s="38">
        <f>F8/F50</f>
        <v>3.1022288999660069E-3</v>
      </c>
      <c r="H8" s="4">
        <f t="shared" si="0"/>
        <v>-302058.8039926918</v>
      </c>
      <c r="I8" s="21">
        <f>H8/H50</f>
        <v>1.0857978686614348E-2</v>
      </c>
    </row>
    <row r="9" spans="1:9" x14ac:dyDescent="0.3">
      <c r="A9" s="20" t="s">
        <v>6</v>
      </c>
      <c r="B9" s="5" t="s">
        <v>36</v>
      </c>
      <c r="C9" s="46">
        <v>-21580.594060488562</v>
      </c>
      <c r="D9" s="29">
        <f>C9/C50</f>
        <v>3.8628780586189631E-3</v>
      </c>
      <c r="E9" s="35">
        <v>1545</v>
      </c>
      <c r="F9" s="32"/>
      <c r="G9" s="38"/>
      <c r="H9" s="4">
        <f t="shared" si="0"/>
        <v>-21580.594060488562</v>
      </c>
      <c r="I9" s="21">
        <f>H9/H50</f>
        <v>7.7574838824737689E-4</v>
      </c>
    </row>
    <row r="10" spans="1:9" x14ac:dyDescent="0.3">
      <c r="A10" s="20" t="s">
        <v>7</v>
      </c>
      <c r="B10" s="5" t="s">
        <v>37</v>
      </c>
      <c r="C10" s="46">
        <v>-77760.758686557398</v>
      </c>
      <c r="D10" s="29">
        <f>C10/C50</f>
        <v>1.39190018453582E-2</v>
      </c>
      <c r="E10" s="35">
        <v>5568</v>
      </c>
      <c r="F10" s="32">
        <v>-25898.99999000004</v>
      </c>
      <c r="G10" s="38">
        <f>F10/F50</f>
        <v>1.1649213607249158E-3</v>
      </c>
      <c r="H10" s="4">
        <f t="shared" si="0"/>
        <v>-103659.75867655744</v>
      </c>
      <c r="I10" s="21">
        <f>H10/H50</f>
        <v>3.7262130270398586E-3</v>
      </c>
    </row>
    <row r="11" spans="1:9" x14ac:dyDescent="0.3">
      <c r="A11" s="20" t="s">
        <v>8</v>
      </c>
      <c r="B11" s="5" t="s">
        <v>38</v>
      </c>
      <c r="C11" s="46">
        <v>-20839.737343239376</v>
      </c>
      <c r="D11" s="29">
        <f>C11/C50</f>
        <v>3.7302663636108986E-3</v>
      </c>
      <c r="E11" s="35">
        <v>1492</v>
      </c>
      <c r="F11" s="32"/>
      <c r="G11" s="38"/>
      <c r="H11" s="4">
        <f t="shared" si="0"/>
        <v>-20839.737343239376</v>
      </c>
      <c r="I11" s="21">
        <f>H11/H50</f>
        <v>7.4911712857410686E-4</v>
      </c>
    </row>
    <row r="12" spans="1:9" x14ac:dyDescent="0.3">
      <c r="A12" s="20" t="s">
        <v>9</v>
      </c>
      <c r="B12" s="5" t="s">
        <v>39</v>
      </c>
      <c r="C12" s="46">
        <v>-67603.462192207662</v>
      </c>
      <c r="D12" s="29">
        <f>C12/C50</f>
        <v>1.2100868495880672E-2</v>
      </c>
      <c r="E12" s="35">
        <v>4840</v>
      </c>
      <c r="F12" s="32"/>
      <c r="G12" s="38"/>
      <c r="H12" s="4">
        <f t="shared" si="0"/>
        <v>-67603.462192207662</v>
      </c>
      <c r="I12" s="21">
        <f>H12/H50</f>
        <v>2.430112752621802E-3</v>
      </c>
    </row>
    <row r="13" spans="1:9" x14ac:dyDescent="0.3">
      <c r="A13" s="20" t="s">
        <v>10</v>
      </c>
      <c r="B13" s="5" t="s">
        <v>40</v>
      </c>
      <c r="C13" s="46">
        <v>-545248.76644470682</v>
      </c>
      <c r="D13" s="29">
        <f>C13/C50</f>
        <v>9.7598309410979703E-2</v>
      </c>
      <c r="E13" s="35">
        <v>39039</v>
      </c>
      <c r="F13" s="32"/>
      <c r="G13" s="38"/>
      <c r="H13" s="4">
        <f t="shared" si="0"/>
        <v>-545248.76644470682</v>
      </c>
      <c r="I13" s="21">
        <f>H13/H50</f>
        <v>1.9599824294817211E-2</v>
      </c>
    </row>
    <row r="14" spans="1:9" x14ac:dyDescent="0.3">
      <c r="A14" s="20" t="s">
        <v>11</v>
      </c>
      <c r="B14" s="5"/>
      <c r="C14" s="46">
        <v>-342015.01048092399</v>
      </c>
      <c r="D14" s="29">
        <f>C14/C50</f>
        <v>6.1219921750160854E-2</v>
      </c>
      <c r="E14" s="35">
        <v>24488</v>
      </c>
      <c r="F14" s="32">
        <v>-724157</v>
      </c>
      <c r="G14" s="38">
        <f>F14/F50</f>
        <v>3.2572144026572186E-2</v>
      </c>
      <c r="H14" s="4">
        <f t="shared" si="0"/>
        <v>-1066172.010480924</v>
      </c>
      <c r="I14" s="21">
        <f>H14/H50</f>
        <v>3.8325229435612576E-2</v>
      </c>
    </row>
    <row r="15" spans="1:9" s="26" customFormat="1" hidden="1" x14ac:dyDescent="0.3">
      <c r="A15" s="23"/>
      <c r="B15" s="22" t="s">
        <v>41</v>
      </c>
      <c r="C15" s="47"/>
      <c r="D15" s="30"/>
      <c r="E15" s="36">
        <v>7346</v>
      </c>
      <c r="F15" s="33"/>
      <c r="G15" s="39"/>
      <c r="H15" s="24"/>
      <c r="I15" s="25"/>
    </row>
    <row r="16" spans="1:9" s="26" customFormat="1" hidden="1" x14ac:dyDescent="0.3">
      <c r="A16" s="23"/>
      <c r="B16" s="22" t="s">
        <v>42</v>
      </c>
      <c r="C16" s="47"/>
      <c r="D16" s="30"/>
      <c r="E16" s="36">
        <v>10775</v>
      </c>
      <c r="F16" s="33"/>
      <c r="G16" s="39"/>
      <c r="H16" s="24"/>
      <c r="I16" s="25"/>
    </row>
    <row r="17" spans="1:9" s="26" customFormat="1" hidden="1" x14ac:dyDescent="0.3">
      <c r="A17" s="23"/>
      <c r="B17" s="22" t="s">
        <v>43</v>
      </c>
      <c r="C17" s="47"/>
      <c r="D17" s="30"/>
      <c r="E17" s="36">
        <v>2694</v>
      </c>
      <c r="F17" s="33"/>
      <c r="G17" s="39"/>
      <c r="H17" s="24"/>
      <c r="I17" s="25"/>
    </row>
    <row r="18" spans="1:9" s="26" customFormat="1" hidden="1" x14ac:dyDescent="0.3">
      <c r="A18" s="23"/>
      <c r="B18" s="22" t="s">
        <v>44</v>
      </c>
      <c r="C18" s="47"/>
      <c r="D18" s="30"/>
      <c r="E18" s="36">
        <v>3673</v>
      </c>
      <c r="F18" s="33"/>
      <c r="G18" s="39"/>
      <c r="H18" s="24"/>
      <c r="I18" s="25"/>
    </row>
    <row r="19" spans="1:9" x14ac:dyDescent="0.3">
      <c r="A19" s="20" t="s">
        <v>12</v>
      </c>
      <c r="B19" s="5" t="s">
        <v>45</v>
      </c>
      <c r="C19" s="46">
        <v>-293402.05036976759</v>
      </c>
      <c r="D19" s="29">
        <f>C19/C50</f>
        <v>5.2518310642906026E-2</v>
      </c>
      <c r="E19" s="35">
        <v>21007</v>
      </c>
      <c r="F19" s="32"/>
      <c r="G19" s="38"/>
      <c r="H19" s="4">
        <f>C19+F19</f>
        <v>-293402.05036976759</v>
      </c>
      <c r="I19" s="21">
        <f>H19/H50</f>
        <v>1.0546798065190524E-2</v>
      </c>
    </row>
    <row r="20" spans="1:9" x14ac:dyDescent="0.3">
      <c r="A20" s="20" t="s">
        <v>13</v>
      </c>
      <c r="B20" s="5" t="s">
        <v>46</v>
      </c>
      <c r="C20" s="46">
        <v>-19497.172801643119</v>
      </c>
      <c r="D20" s="29">
        <f>C20/C50</f>
        <v>3.489950314132574E-3</v>
      </c>
      <c r="E20" s="35">
        <v>1396</v>
      </c>
      <c r="F20" s="32">
        <v>-120000</v>
      </c>
      <c r="G20" s="38">
        <f>F20/F50</f>
        <v>5.3975274466568192E-3</v>
      </c>
      <c r="H20" s="4">
        <f>C20+F20</f>
        <v>-139497.17280164312</v>
      </c>
      <c r="I20" s="21">
        <f>H20/H50</f>
        <v>5.0144452308691729E-3</v>
      </c>
    </row>
    <row r="21" spans="1:9" x14ac:dyDescent="0.3">
      <c r="A21" s="20" t="s">
        <v>14</v>
      </c>
      <c r="B21" s="5"/>
      <c r="C21" s="46">
        <v>-20005.532403747959</v>
      </c>
      <c r="D21" s="29">
        <f>C21/C50</f>
        <v>3.5809455456519142E-3</v>
      </c>
      <c r="E21" s="35">
        <v>1432</v>
      </c>
      <c r="F21" s="32"/>
      <c r="G21" s="38"/>
      <c r="H21" s="4">
        <f>C21+F21</f>
        <v>-20005.532403747959</v>
      </c>
      <c r="I21" s="21">
        <f>H21/H50</f>
        <v>7.1913032026546585E-4</v>
      </c>
    </row>
    <row r="22" spans="1:9" s="26" customFormat="1" hidden="1" x14ac:dyDescent="0.3">
      <c r="A22" s="23"/>
      <c r="B22" s="22" t="s">
        <v>47</v>
      </c>
      <c r="C22" s="47"/>
      <c r="D22" s="30"/>
      <c r="E22" s="36">
        <v>478</v>
      </c>
      <c r="F22" s="33"/>
      <c r="G22" s="39"/>
      <c r="H22" s="24"/>
      <c r="I22" s="25"/>
    </row>
    <row r="23" spans="1:9" s="26" customFormat="1" hidden="1" x14ac:dyDescent="0.3">
      <c r="A23" s="23"/>
      <c r="B23" s="22" t="s">
        <v>48</v>
      </c>
      <c r="C23" s="47"/>
      <c r="D23" s="30"/>
      <c r="E23" s="36">
        <v>477</v>
      </c>
      <c r="F23" s="33"/>
      <c r="G23" s="39"/>
      <c r="H23" s="24"/>
      <c r="I23" s="25"/>
    </row>
    <row r="24" spans="1:9" s="26" customFormat="1" hidden="1" x14ac:dyDescent="0.3">
      <c r="A24" s="23"/>
      <c r="B24" s="22" t="s">
        <v>49</v>
      </c>
      <c r="C24" s="47"/>
      <c r="D24" s="30"/>
      <c r="E24" s="36">
        <v>477</v>
      </c>
      <c r="F24" s="33"/>
      <c r="G24" s="39"/>
      <c r="H24" s="24"/>
      <c r="I24" s="25"/>
    </row>
    <row r="25" spans="1:9" x14ac:dyDescent="0.3">
      <c r="A25" s="20" t="s">
        <v>15</v>
      </c>
      <c r="B25" s="5"/>
      <c r="C25" s="46">
        <v>-384179.54554457718</v>
      </c>
      <c r="D25" s="29">
        <f>C25/C50</f>
        <v>6.8767279199762429E-2</v>
      </c>
      <c r="E25" s="35">
        <v>27507</v>
      </c>
      <c r="F25" s="32"/>
      <c r="G25" s="38"/>
      <c r="H25" s="4">
        <f>C25+F25</f>
        <v>-384179.54554457718</v>
      </c>
      <c r="I25" s="21">
        <f>H25/H50</f>
        <v>1.3809937873743057E-2</v>
      </c>
    </row>
    <row r="26" spans="1:9" s="26" customFormat="1" hidden="1" x14ac:dyDescent="0.3">
      <c r="A26" s="23"/>
      <c r="B26" s="22" t="s">
        <v>50</v>
      </c>
      <c r="C26" s="47"/>
      <c r="D26" s="30"/>
      <c r="E26" s="36">
        <v>1315</v>
      </c>
      <c r="F26" s="33"/>
      <c r="G26" s="39"/>
      <c r="H26" s="24"/>
      <c r="I26" s="25"/>
    </row>
    <row r="27" spans="1:9" s="26" customFormat="1" hidden="1" x14ac:dyDescent="0.3">
      <c r="A27" s="23"/>
      <c r="B27" s="22" t="s">
        <v>51</v>
      </c>
      <c r="C27" s="47"/>
      <c r="D27" s="30"/>
      <c r="E27" s="36">
        <v>26192</v>
      </c>
      <c r="F27" s="33"/>
      <c r="G27" s="39"/>
      <c r="H27" s="24"/>
      <c r="I27" s="25"/>
    </row>
    <row r="28" spans="1:9" x14ac:dyDescent="0.3">
      <c r="A28" s="20" t="s">
        <v>16</v>
      </c>
      <c r="B28" s="5"/>
      <c r="C28" s="46">
        <v>-75155.014126851354</v>
      </c>
      <c r="D28" s="29">
        <f>C28/C50</f>
        <v>1.345257939851355E-2</v>
      </c>
      <c r="E28" s="35">
        <v>5381</v>
      </c>
      <c r="F28" s="32"/>
      <c r="G28" s="38"/>
      <c r="H28" s="4">
        <f>C28+F28</f>
        <v>-75155.014126851354</v>
      </c>
      <c r="I28" s="21">
        <f>H28/H50</f>
        <v>2.7015651614686782E-3</v>
      </c>
    </row>
    <row r="29" spans="1:9" s="26" customFormat="1" hidden="1" x14ac:dyDescent="0.3">
      <c r="A29" s="23"/>
      <c r="B29" s="22" t="s">
        <v>52</v>
      </c>
      <c r="C29" s="47"/>
      <c r="D29" s="30"/>
      <c r="E29" s="36">
        <v>3473</v>
      </c>
      <c r="F29" s="33"/>
      <c r="G29" s="39"/>
      <c r="H29" s="24"/>
      <c r="I29" s="25"/>
    </row>
    <row r="30" spans="1:9" s="26" customFormat="1" hidden="1" x14ac:dyDescent="0.3">
      <c r="A30" s="23"/>
      <c r="B30" s="22" t="s">
        <v>53</v>
      </c>
      <c r="C30" s="47"/>
      <c r="D30" s="30"/>
      <c r="E30" s="36">
        <v>1908</v>
      </c>
      <c r="F30" s="33"/>
      <c r="G30" s="39"/>
      <c r="H30" s="24"/>
      <c r="I30" s="25"/>
    </row>
    <row r="31" spans="1:9" x14ac:dyDescent="0.3">
      <c r="A31" s="20" t="s">
        <v>17</v>
      </c>
      <c r="B31" s="5" t="s">
        <v>54</v>
      </c>
      <c r="C31" s="46">
        <v>-31960.241512663397</v>
      </c>
      <c r="D31" s="29">
        <f>C31/C50</f>
        <v>5.7208117321231608E-3</v>
      </c>
      <c r="E31" s="35">
        <v>2288</v>
      </c>
      <c r="F31" s="32">
        <v>-37000</v>
      </c>
      <c r="G31" s="38">
        <f>F31/F50</f>
        <v>1.6642376293858525E-3</v>
      </c>
      <c r="H31" s="4">
        <f>C31+F31</f>
        <v>-68960.2415126634</v>
      </c>
      <c r="I31" s="21">
        <f>H31/H50</f>
        <v>2.4788843187844752E-3</v>
      </c>
    </row>
    <row r="32" spans="1:9" x14ac:dyDescent="0.3">
      <c r="A32" s="20" t="s">
        <v>18</v>
      </c>
      <c r="B32" s="5" t="s">
        <v>55</v>
      </c>
      <c r="C32" s="46">
        <v>-18677.231391646244</v>
      </c>
      <c r="D32" s="29">
        <f>C32/C50</f>
        <v>3.343182636043998E-3</v>
      </c>
      <c r="E32" s="35">
        <v>1337</v>
      </c>
      <c r="F32" s="32"/>
      <c r="G32" s="38"/>
      <c r="H32" s="4">
        <f>C32+F32</f>
        <v>-18677.231391646244</v>
      </c>
      <c r="I32" s="21">
        <f>H32/H50</f>
        <v>6.7138245167774001E-4</v>
      </c>
    </row>
    <row r="33" spans="1:9" x14ac:dyDescent="0.3">
      <c r="A33" s="20" t="s">
        <v>19</v>
      </c>
      <c r="B33" s="5"/>
      <c r="C33" s="46">
        <v>-187903.4345435049</v>
      </c>
      <c r="D33" s="29">
        <f>C33/C50</f>
        <v>3.3634294422236921E-2</v>
      </c>
      <c r="E33" s="35">
        <v>13454</v>
      </c>
      <c r="F33" s="32">
        <v>-398232</v>
      </c>
      <c r="G33" s="38">
        <f>F33/F50</f>
        <v>1.7912234584475318E-2</v>
      </c>
      <c r="H33" s="4">
        <f>C33+F33</f>
        <v>-586135.43454350485</v>
      </c>
      <c r="I33" s="21">
        <f>H33/H50</f>
        <v>2.1069559872510107E-2</v>
      </c>
    </row>
    <row r="34" spans="1:9" s="26" customFormat="1" hidden="1" x14ac:dyDescent="0.3">
      <c r="A34" s="23"/>
      <c r="B34" s="22" t="s">
        <v>56</v>
      </c>
      <c r="C34" s="47"/>
      <c r="D34" s="30"/>
      <c r="E34" s="36">
        <v>8629</v>
      </c>
      <c r="F34" s="33"/>
      <c r="G34" s="39"/>
      <c r="H34" s="24"/>
      <c r="I34" s="25"/>
    </row>
    <row r="35" spans="1:9" s="26" customFormat="1" hidden="1" x14ac:dyDescent="0.3">
      <c r="A35" s="23"/>
      <c r="B35" s="22" t="s">
        <v>57</v>
      </c>
      <c r="C35" s="47"/>
      <c r="D35" s="30"/>
      <c r="E35" s="36">
        <v>4825</v>
      </c>
      <c r="F35" s="33"/>
      <c r="G35" s="39"/>
      <c r="H35" s="24"/>
      <c r="I35" s="25"/>
    </row>
    <row r="36" spans="1:9" x14ac:dyDescent="0.3">
      <c r="A36" s="20" t="s">
        <v>20</v>
      </c>
      <c r="B36" s="5" t="s">
        <v>58</v>
      </c>
      <c r="C36" s="46">
        <v>-44745.020242034312</v>
      </c>
      <c r="D36" s="29">
        <f>C36/C50</f>
        <v>8.0092585236971308E-3</v>
      </c>
      <c r="E36" s="35">
        <v>3204</v>
      </c>
      <c r="F36" s="32"/>
      <c r="G36" s="38"/>
      <c r="H36" s="4">
        <f>C36+F36</f>
        <v>-44745.020242034312</v>
      </c>
      <c r="I36" s="21">
        <f>H36/H50</f>
        <v>1.6084301126077785E-3</v>
      </c>
    </row>
    <row r="37" spans="1:9" x14ac:dyDescent="0.3">
      <c r="A37" s="20" t="s">
        <v>21</v>
      </c>
      <c r="B37" s="5"/>
      <c r="C37" s="46">
        <v>-193958.68299234068</v>
      </c>
      <c r="D37" s="29">
        <f>C37/C50</f>
        <v>3.471817034830884E-2</v>
      </c>
      <c r="E37" s="35">
        <v>13887</v>
      </c>
      <c r="F37" s="32">
        <v>-18595905.999989998</v>
      </c>
      <c r="G37" s="38">
        <f>F37/F50</f>
        <v>0.83643260858663526</v>
      </c>
      <c r="H37" s="4">
        <f>C37+F37</f>
        <v>-18789864.682982337</v>
      </c>
      <c r="I37" s="21">
        <f>H37/H50</f>
        <v>0.67543123244679881</v>
      </c>
    </row>
    <row r="38" spans="1:9" s="26" customFormat="1" hidden="1" x14ac:dyDescent="0.3">
      <c r="A38" s="23"/>
      <c r="B38" s="22" t="s">
        <v>59</v>
      </c>
      <c r="C38" s="47"/>
      <c r="D38" s="30"/>
      <c r="E38" s="36">
        <v>619</v>
      </c>
      <c r="F38" s="33"/>
      <c r="G38" s="39"/>
      <c r="H38" s="24"/>
      <c r="I38" s="25"/>
    </row>
    <row r="39" spans="1:9" s="26" customFormat="1" hidden="1" x14ac:dyDescent="0.3">
      <c r="A39" s="23"/>
      <c r="B39" s="22" t="s">
        <v>60</v>
      </c>
      <c r="C39" s="47"/>
      <c r="D39" s="30"/>
      <c r="E39" s="36">
        <v>4825</v>
      </c>
      <c r="F39" s="33"/>
      <c r="G39" s="39"/>
      <c r="H39" s="24"/>
      <c r="I39" s="25"/>
    </row>
    <row r="40" spans="1:9" s="26" customFormat="1" hidden="1" x14ac:dyDescent="0.3">
      <c r="A40" s="23"/>
      <c r="B40" s="22" t="s">
        <v>61</v>
      </c>
      <c r="C40" s="47"/>
      <c r="D40" s="30"/>
      <c r="E40" s="36">
        <v>3874</v>
      </c>
      <c r="F40" s="33"/>
      <c r="G40" s="39"/>
      <c r="H40" s="24"/>
      <c r="I40" s="25"/>
    </row>
    <row r="41" spans="1:9" s="26" customFormat="1" hidden="1" x14ac:dyDescent="0.3">
      <c r="A41" s="23"/>
      <c r="B41" s="22" t="s">
        <v>62</v>
      </c>
      <c r="C41" s="47"/>
      <c r="D41" s="30"/>
      <c r="E41" s="36">
        <v>3874</v>
      </c>
      <c r="F41" s="33"/>
      <c r="G41" s="39"/>
      <c r="H41" s="24"/>
      <c r="I41" s="25"/>
    </row>
    <row r="42" spans="1:9" s="26" customFormat="1" hidden="1" x14ac:dyDescent="0.3">
      <c r="A42" s="23"/>
      <c r="B42" s="27" t="s">
        <v>63</v>
      </c>
      <c r="C42" s="47"/>
      <c r="D42" s="30"/>
      <c r="E42" s="36">
        <v>220</v>
      </c>
      <c r="F42" s="33"/>
      <c r="G42" s="39"/>
      <c r="H42" s="24"/>
      <c r="I42" s="25"/>
    </row>
    <row r="43" spans="1:9" s="26" customFormat="1" hidden="1" x14ac:dyDescent="0.3">
      <c r="A43" s="23"/>
      <c r="B43" s="49" t="s">
        <v>64</v>
      </c>
      <c r="C43" s="47"/>
      <c r="D43" s="30"/>
      <c r="E43" s="36">
        <v>475</v>
      </c>
      <c r="F43" s="33"/>
      <c r="G43" s="39"/>
      <c r="H43" s="24"/>
      <c r="I43" s="25"/>
    </row>
    <row r="44" spans="1:9" x14ac:dyDescent="0.3">
      <c r="A44" s="20" t="s">
        <v>22</v>
      </c>
      <c r="B44" s="5" t="s">
        <v>65</v>
      </c>
      <c r="C44" s="46">
        <v>-2433498.8083609068</v>
      </c>
      <c r="D44" s="29">
        <f>C44/C50</f>
        <v>0.4355908426869286</v>
      </c>
      <c r="E44" s="35">
        <v>174237</v>
      </c>
      <c r="F44" s="32">
        <v>-265107</v>
      </c>
      <c r="G44" s="38">
        <f>F44/F50</f>
        <v>1.1924352573340411E-2</v>
      </c>
      <c r="H44" s="4">
        <f>C44+F44</f>
        <v>-2698605.8083609068</v>
      </c>
      <c r="I44" s="21">
        <f>H44/H50</f>
        <v>9.7005629246500441E-2</v>
      </c>
    </row>
    <row r="45" spans="1:9" ht="15" thickBot="1" x14ac:dyDescent="0.35">
      <c r="A45" s="44" t="s">
        <v>23</v>
      </c>
      <c r="B45" s="5"/>
      <c r="C45" s="46">
        <v>-141319.04048406862</v>
      </c>
      <c r="D45" s="29">
        <f>C45/C50</f>
        <v>2.5295792100110293E-2</v>
      </c>
      <c r="E45" s="35">
        <v>10118</v>
      </c>
      <c r="F45" s="32"/>
      <c r="G45" s="40"/>
      <c r="H45" s="4">
        <f>C45+F45</f>
        <v>-141319.04048406862</v>
      </c>
      <c r="I45" s="21">
        <f>H45/H50</f>
        <v>5.0799351295383278E-3</v>
      </c>
    </row>
    <row r="46" spans="1:9" s="26" customFormat="1" hidden="1" x14ac:dyDescent="0.3">
      <c r="A46" s="50"/>
      <c r="B46" s="22" t="s">
        <v>66</v>
      </c>
      <c r="C46" s="47"/>
      <c r="D46" s="30"/>
      <c r="E46" s="36">
        <v>3043</v>
      </c>
      <c r="F46" s="33"/>
      <c r="G46" s="51"/>
      <c r="H46" s="24"/>
      <c r="I46" s="25"/>
    </row>
    <row r="47" spans="1:9" s="26" customFormat="1" hidden="1" x14ac:dyDescent="0.3">
      <c r="A47" s="50"/>
      <c r="B47" s="22" t="s">
        <v>67</v>
      </c>
      <c r="C47" s="47"/>
      <c r="D47" s="30"/>
      <c r="E47" s="36">
        <v>951</v>
      </c>
      <c r="F47" s="33"/>
      <c r="G47" s="51"/>
      <c r="H47" s="24"/>
      <c r="I47" s="25"/>
    </row>
    <row r="48" spans="1:9" s="26" customFormat="1" hidden="1" x14ac:dyDescent="0.3">
      <c r="A48" s="50"/>
      <c r="B48" s="22" t="s">
        <v>68</v>
      </c>
      <c r="C48" s="47"/>
      <c r="D48" s="30"/>
      <c r="E48" s="36">
        <v>3043</v>
      </c>
      <c r="F48" s="33"/>
      <c r="G48" s="51"/>
      <c r="H48" s="24"/>
      <c r="I48" s="25"/>
    </row>
    <row r="49" spans="1:9" s="26" customFormat="1" ht="15" hidden="1" thickBot="1" x14ac:dyDescent="0.35">
      <c r="A49" s="52"/>
      <c r="B49" s="53" t="s">
        <v>69</v>
      </c>
      <c r="C49" s="54"/>
      <c r="D49" s="55"/>
      <c r="E49" s="56">
        <v>3081</v>
      </c>
      <c r="F49" s="57"/>
      <c r="G49" s="58"/>
      <c r="H49" s="59"/>
      <c r="I49" s="60"/>
    </row>
    <row r="50" spans="1:9" s="3" customFormat="1" ht="15" thickBot="1" x14ac:dyDescent="0.35">
      <c r="A50" s="6" t="s">
        <v>71</v>
      </c>
      <c r="B50" s="6"/>
      <c r="C50" s="7">
        <f>C3+C4+C5+C6+C7+C8+C9+C10+C11+C12+C13+C14+C19+C20+C21+C25+C28+C31+C32+C33+C36+C37+C44+C45</f>
        <v>-5586661.9999400005</v>
      </c>
      <c r="D50" s="43">
        <f t="shared" ref="D50:I50" si="1">D3+D4+D5+D6+D7+D8+D9+D10+D11+D12+D13+D14+D19+D20+D21+D25+D28+D31+D32+D33+D36+D37+D44+D45</f>
        <v>0.99999999999999978</v>
      </c>
      <c r="E50" s="62">
        <f t="shared" si="1"/>
        <v>400000</v>
      </c>
      <c r="F50" s="7">
        <f t="shared" si="1"/>
        <v>-22232401.999979999</v>
      </c>
      <c r="G50" s="43">
        <f t="shared" si="1"/>
        <v>1</v>
      </c>
      <c r="H50" s="7">
        <f t="shared" si="1"/>
        <v>-27819063.999919996</v>
      </c>
      <c r="I50" s="43">
        <f t="shared" si="1"/>
        <v>0.99999999999999989</v>
      </c>
    </row>
    <row r="51" spans="1:9" x14ac:dyDescent="0.3">
      <c r="C51" s="14"/>
      <c r="F51" s="15"/>
    </row>
    <row r="52" spans="1:9" x14ac:dyDescent="0.3">
      <c r="A52" s="1"/>
      <c r="B52" s="1"/>
      <c r="F52" s="16"/>
    </row>
  </sheetData>
  <pageMargins left="0" right="0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Maaeluministeerium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Merle Kadak</dc:creator>
  <cp:lastModifiedBy>Merle Kadak</cp:lastModifiedBy>
  <cp:lastPrinted>2024-02-20T09:23:43Z</cp:lastPrinted>
  <dcterms:created xsi:type="dcterms:W3CDTF">2024-02-20T06:41:22Z</dcterms:created>
  <dcterms:modified xsi:type="dcterms:W3CDTF">2024-02-20T10:54:46Z</dcterms:modified>
</cp:coreProperties>
</file>