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le.pikpold\Desktop\"/>
    </mc:Choice>
  </mc:AlternateContent>
  <xr:revisionPtr revIDLastSave="0" documentId="13_ncr:1_{D0B07EFC-C350-4050-A6C8-D43C1FABD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luvahendid" sheetId="2" r:id="rId1"/>
  </sheets>
  <definedNames>
    <definedName name="_xlnm._FilterDatabase" localSheetId="0" hidden="1">Kuluvahendid!$A$8:$K$24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2" l="1"/>
  <c r="M23" i="2"/>
  <c r="M21" i="2"/>
  <c r="M20" i="2"/>
  <c r="M11" i="2"/>
  <c r="M12" i="2"/>
  <c r="M13" i="2"/>
  <c r="M14" i="2"/>
  <c r="M15" i="2"/>
  <c r="M16" i="2"/>
  <c r="M17" i="2"/>
  <c r="M18" i="2"/>
  <c r="M10" i="2"/>
  <c r="J23" i="2" l="1"/>
  <c r="J21" i="2"/>
  <c r="J20" i="2"/>
  <c r="J18" i="2"/>
  <c r="J17" i="2"/>
  <c r="J16" i="2"/>
  <c r="J15" i="2"/>
  <c r="J14" i="2"/>
  <c r="J13" i="2"/>
  <c r="J12" i="2"/>
  <c r="J11" i="2"/>
  <c r="J10" i="2"/>
</calcChain>
</file>

<file path=xl/sharedStrings.xml><?xml version="1.0" encoding="utf-8"?>
<sst xmlns="http://schemas.openxmlformats.org/spreadsheetml/2006/main" count="97" uniqueCount="70">
  <si>
    <t>Toote-grupi hanke osa nr</t>
  </si>
  <si>
    <t>Toote nimetus</t>
  </si>
  <si>
    <t>Kirjeldus</t>
  </si>
  <si>
    <t xml:space="preserve">Pakutud toote nimetus ja tootekood </t>
  </si>
  <si>
    <t>Pakutud toote tehniline kirjeldus</t>
  </si>
  <si>
    <r>
      <t xml:space="preserve">Pakendi hind eurodes km-ta </t>
    </r>
    <r>
      <rPr>
        <sz val="11"/>
        <rFont val="Arial"/>
        <family val="2"/>
        <charset val="186"/>
      </rPr>
      <t xml:space="preserve">(sendi täpsusega </t>
    </r>
    <r>
      <rPr>
        <sz val="11"/>
        <color rgb="FF0070C0"/>
        <rFont val="Arial"/>
        <family val="2"/>
        <charset val="186"/>
      </rPr>
      <t>max 2 kohta</t>
    </r>
    <r>
      <rPr>
        <sz val="11"/>
        <rFont val="Arial"/>
        <family val="2"/>
        <charset val="186"/>
      </rPr>
      <t xml:space="preserve"> peale koma*)</t>
    </r>
  </si>
  <si>
    <r>
      <t xml:space="preserve">Kogus pakendis </t>
    </r>
    <r>
      <rPr>
        <sz val="11"/>
        <rFont val="Arial"/>
        <family val="2"/>
        <charset val="186"/>
      </rPr>
      <t>(sisestada valgetesse lahtritesse</t>
    </r>
    <r>
      <rPr>
        <sz val="11"/>
        <color rgb="FF0070C0"/>
        <rFont val="Arial"/>
        <family val="2"/>
        <charset val="186"/>
      </rPr>
      <t xml:space="preserve"> vaid number</t>
    </r>
    <r>
      <rPr>
        <sz val="11"/>
        <rFont val="Arial"/>
        <family val="2"/>
        <charset val="186"/>
      </rPr>
      <t>)</t>
    </r>
  </si>
  <si>
    <t>Võrdlusühik</t>
  </si>
  <si>
    <t>Prognoositav aastane vajadus võrdlusühikutes</t>
  </si>
  <si>
    <t>II TG</t>
  </si>
  <si>
    <t>tükk</t>
  </si>
  <si>
    <t>MEDITSIINITARVIKUD</t>
  </si>
  <si>
    <t>EKG elektroodid, kleebitavad koormustestiks</t>
  </si>
  <si>
    <t>EKG elektroodid, kleebitavad koormustestiks või Holter-monitooringuks, täiskasvanutele, geeliga. Elektroodi mõõdud 36 x 50 mm. Originaalpakendis 1-60 tk. </t>
  </si>
  <si>
    <t>EKG paber</t>
  </si>
  <si>
    <t>EKG paber aparaadile Schiller CARDIOVIT FT-1. Mõõdud 114mm x 150 mm.</t>
  </si>
  <si>
    <t>komplekt</t>
  </si>
  <si>
    <t>Pakendis 50 tk.</t>
  </si>
  <si>
    <t>Orofarüngeaaltoru (S-toru) suurused 3, 4 ja 5</t>
  </si>
  <si>
    <t>Suurused 3, 4 ja 5. Pakendatud ühekaupa kilesse. Võimalik tellida tükikaupa.</t>
  </si>
  <si>
    <t>Orofarüngeaaltoru (S-toru) suurused 00, 0, 1 ja 2</t>
  </si>
  <si>
    <t>Suurused 00, 0, 1 ja 2. Pakendatud ühekaupa kilesse. Võimalik tellida tükikaupa.</t>
  </si>
  <si>
    <t>Pleuradreen troakaariga, suletud otsaga, sirge</t>
  </si>
  <si>
    <t>Suurused CH 8-32. Pakendis 1-20 tk.</t>
  </si>
  <si>
    <t>Pleuradrenaaži komplekt, 2-kambriline</t>
  </si>
  <si>
    <t>Pleuradrenaaži 2-kambriline pudelisüsteem, 2500 ml (+/- 500 ml). Võimalik tellida ühekaupa.</t>
  </si>
  <si>
    <t>Õmblusniit kirurgiline, mitteresorbeeruv punutud, suurus 0, lõikava 1/2 nõelaga, steriilne</t>
  </si>
  <si>
    <t>Premicron või samaväärne. Niit mitteresorbeeruv punutud, silikoonkattega, suurus 0, 75 cm, nõel lõikav, 1/2 ringi, 37mm, HS37s, steriilne. Pakendis 24-36 tk.</t>
  </si>
  <si>
    <t>Õmblusniit kirurgiline, mitteresorbeeruv monofilament, suurus 4-0, lõikava 3/8 nõelaga, steriilne </t>
  </si>
  <si>
    <t>Dermalon, Monosof või samaväärne. Niit mitteresorbeeruv monofilament, suurus 4-0, 45-75 cm, nõel lõikav, 3/8 ringi, 19mm, steriilne. Pakendis 24-36 tk.</t>
  </si>
  <si>
    <t>Õmblusniit kirurgiline, mitteresorbeeruv monofilament, suurus 5-0, lõikava 3/8 nõelaga, steriilne </t>
  </si>
  <si>
    <t>Dermalon, Monosof või samaväärne. Niit mitteresorbeeruv monofilament, suurus 5-0, 45-75 cm, nõel lõikav, 3/8 ringi, 19 mm, steriilne. Pakendis 24-36 tk.</t>
  </si>
  <si>
    <t>LABORITARVIKUD</t>
  </si>
  <si>
    <t xml:space="preserve">Glükomeetri skarifikaatori lantsetid, ühekordseks kasutamiseks </t>
  </si>
  <si>
    <t xml:space="preserve">Lantsetid CareSens torkajale. Pakendis 50 tk. </t>
  </si>
  <si>
    <t>Glükomeetri testribad CareSens N N50</t>
  </si>
  <si>
    <t>PUHASTUS- JA DESINFEKTSIOONIVAHENDID</t>
  </si>
  <si>
    <t xml:space="preserve">Sterilisatsiooniks autoklaavikott tarvikutele 10 x 25 cm, ühekordne </t>
  </si>
  <si>
    <t>Indikaatorribaga, lame. Mõõdud 10 x 25 cm (+/- 3 cm). Pakendis 50-200 tk. </t>
  </si>
  <si>
    <t>VÄLJAÕPPE KUHUVAHENDID</t>
  </si>
  <si>
    <t xml:space="preserve">Tootekood SM3650; Nimetus: EKG trukk-elektrood geeliga, koormustestile, ovaal </t>
  </si>
  <si>
    <t xml:space="preserve"> 36x50mm</t>
  </si>
  <si>
    <t>Tootekood: 706240; tootenimetus: EKG paber Shiller FT-1, 114x150mm (60 lehte)</t>
  </si>
  <si>
    <t>114x150mm</t>
  </si>
  <si>
    <t>Tootekoodid: HS5109, HS5110 ja HS5111, Nimetus: Suukiil</t>
  </si>
  <si>
    <t>Suurused 3-5</t>
  </si>
  <si>
    <t>Tootekoodid: HS5104, HS5105, HS5106 ja HS5107, Nimetus: Suukiil</t>
  </si>
  <si>
    <t>Suurused 000-2</t>
  </si>
  <si>
    <t xml:space="preserve">Tootekoodid: 21108-21132; tootenimetus Trokaarkateeter tömbi otsaga </t>
  </si>
  <si>
    <t>suurused 8, 10, 12, 16, 18, 20, 24, 28, 32</t>
  </si>
  <si>
    <t>Tootekood: 10125; tootenimetus: Simple EVO drenaažipudeli süsteem</t>
  </si>
  <si>
    <t>2200ml</t>
  </si>
  <si>
    <t>TiCron 0, tootekood 88863309-61</t>
  </si>
  <si>
    <t>Punutud mitteresorbeeruv niit, silikoonkattega, niidi jämedus 0, nidi pikkus 75cm, nõela pikkus 37mm, 1/2 kaar</t>
  </si>
  <si>
    <t>Dermalon, tootekood 88861757-31</t>
  </si>
  <si>
    <t>Õmblusniit kirurgiline, mitteresorbeeruv monofilament, niidi jämedus 4-0, nõela pikkus 19mm, nõela kuju 3/8, niidi pikkus 75cm, pakis 36</t>
  </si>
  <si>
    <t>Dermalon, tootekood 88861756-21</t>
  </si>
  <si>
    <t>Õmblusniit kirurgiline, mitteresorbeeruv monofilament, niidi jämedus 5-0, nõela pikkus 19mm, nõela kuju 3/8, niidi pikkus 45cm, pakis 36</t>
  </si>
  <si>
    <t>CareSens lantsetid, tootekood: lan nõel II N50</t>
  </si>
  <si>
    <t xml:space="preserve">CareSens lantsetid on universaalsed ja sobivad kasutamiseks paljudes erinevates lantsetiseadeldistes. Pakendis 50 lantsetti, 30G. </t>
  </si>
  <si>
    <t>CareSens N testiribad, tootekood: N strip</t>
  </si>
  <si>
    <t>CareSens N testiribad on sobilikud kasutamiseks glükomeetriga CareSens N Premier. Pakendis 50 riba. Testriba aspireerivat tüüpi.</t>
  </si>
  <si>
    <t>Tootekood: 3FKFB210118; tootenimetus: 1938 Lame kilekott 100x250</t>
  </si>
  <si>
    <t>10x25 cm</t>
  </si>
  <si>
    <t>AB Medical Group Eesti osaühing</t>
  </si>
  <si>
    <r>
      <t>Võrdlusühiku maksumus km-ta (</t>
    </r>
    <r>
      <rPr>
        <b/>
        <sz val="11"/>
        <color rgb="FF0070C0"/>
        <rFont val="Arial"/>
        <family val="2"/>
        <charset val="186"/>
      </rPr>
      <t>max 4 kohta</t>
    </r>
    <r>
      <rPr>
        <b/>
        <sz val="11"/>
        <rFont val="Arial"/>
        <family val="2"/>
        <charset val="186"/>
      </rPr>
      <t xml:space="preserve"> peale koma*,</t>
    </r>
    <r>
      <rPr>
        <b/>
        <sz val="11"/>
        <color rgb="FF0070C0"/>
        <rFont val="Arial"/>
        <family val="2"/>
        <charset val="186"/>
      </rPr>
      <t>kaetud valemiga</t>
    </r>
    <r>
      <rPr>
        <b/>
        <sz val="11"/>
        <rFont val="Arial"/>
        <family val="2"/>
        <charset val="186"/>
      </rPr>
      <t>: "pakeni hind" / "kogus pakendis")</t>
    </r>
  </si>
  <si>
    <t>Prognoositava aastase vajaduse kogumaksumus</t>
  </si>
  <si>
    <t>Lisa 4</t>
  </si>
  <si>
    <t>hankelepingu "Ravimite ja meditsiini kuluvahendite soetus" juurde</t>
  </si>
  <si>
    <t xml:space="preserve">Pakkumus kategooria II meditsiini kuluvahendid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</si>
</sst>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C00000"/>
      <name val="Arial"/>
      <family val="2"/>
      <charset val="186"/>
    </font>
    <font>
      <b/>
      <sz val="11"/>
      <name val="Arial"/>
      <family val="2"/>
      <charset val="186"/>
    </font>
    <font>
      <sz val="11"/>
      <color rgb="FF0070C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70C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trike/>
      <sz val="11"/>
      <name val="Arial"/>
      <family val="2"/>
      <charset val="186"/>
    </font>
    <font>
      <strike/>
      <sz val="11"/>
      <color rgb="FFC00000"/>
      <name val="Arial"/>
      <family val="2"/>
      <charset val="186"/>
    </font>
    <font>
      <strike/>
      <sz val="11"/>
      <color rgb="FF0070C0"/>
      <name val="Arial"/>
      <family val="2"/>
      <charset val="186"/>
    </font>
    <font>
      <strike/>
      <sz val="11"/>
      <color rgb="FF0061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0" fontId="4" fillId="0" borderId="0" xfId="0" applyFont="1" applyAlignment="1">
      <alignment horizontal="left" vertical="center" indent="2"/>
    </xf>
    <xf numFmtId="0" fontId="9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1" fillId="2" borderId="1" xfId="1" applyNumberFormat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0" fillId="0" borderId="0" xfId="0" applyNumberFormat="1" applyAlignment="1">
      <alignment horizontal="right"/>
    </xf>
    <xf numFmtId="0" fontId="1" fillId="2" borderId="3" xfId="1" applyBorder="1" applyAlignment="1">
      <alignment horizontal="center" vertical="top" wrapText="1"/>
    </xf>
    <xf numFmtId="0" fontId="1" fillId="2" borderId="4" xfId="1" applyBorder="1" applyAlignment="1">
      <alignment horizontal="center" vertical="top" wrapText="1"/>
    </xf>
    <xf numFmtId="0" fontId="1" fillId="2" borderId="5" xfId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164" fontId="13" fillId="2" borderId="1" xfId="1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</cellXfs>
  <cellStyles count="3">
    <cellStyle name="Good" xfId="1" builtinId="26"/>
    <cellStyle name="Normal" xfId="0" builtinId="0"/>
    <cellStyle name="Normal 2 2" xfId="2" xr:uid="{FBBA1F29-4EF3-4515-96A6-600678E58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AB5-4CC5-4407-B0D1-2DE2F4447D83}">
  <dimension ref="A1:M25"/>
  <sheetViews>
    <sheetView tabSelected="1" zoomScaleNormal="100" workbookViewId="0">
      <selection activeCell="O16" sqref="O16"/>
    </sheetView>
  </sheetViews>
  <sheetFormatPr defaultRowHeight="15" x14ac:dyDescent="0.25"/>
  <cols>
    <col min="1" max="1" width="9.5703125" style="16" customWidth="1"/>
    <col min="2" max="2" width="30.85546875" style="16" customWidth="1"/>
    <col min="3" max="3" width="31.5703125" style="16" customWidth="1"/>
    <col min="4" max="4" width="10.85546875" style="16" customWidth="1"/>
    <col min="5" max="5" width="9" customWidth="1"/>
    <col min="6" max="7" width="9.140625" customWidth="1"/>
    <col min="8" max="9" width="9.28515625" customWidth="1"/>
    <col min="10" max="10" width="9.5703125" style="14" customWidth="1"/>
    <col min="11" max="11" width="13.28515625" bestFit="1" customWidth="1"/>
    <col min="13" max="13" width="11.5703125" style="24" customWidth="1"/>
  </cols>
  <sheetData>
    <row r="1" spans="1:13" x14ac:dyDescent="0.25">
      <c r="A1" s="16" t="s">
        <v>69</v>
      </c>
      <c r="M1" s="27" t="s">
        <v>67</v>
      </c>
    </row>
    <row r="2" spans="1:13" x14ac:dyDescent="0.25">
      <c r="M2" s="27" t="s">
        <v>68</v>
      </c>
    </row>
    <row r="6" spans="1:13" ht="15.75" thickBot="1" x14ac:dyDescent="0.3"/>
    <row r="7" spans="1:13" s="1" customFormat="1" ht="15" customHeight="1" x14ac:dyDescent="0.25">
      <c r="A7" s="15"/>
      <c r="D7" s="20"/>
      <c r="E7" s="21"/>
      <c r="F7" s="28" t="s">
        <v>64</v>
      </c>
      <c r="G7" s="29"/>
      <c r="H7" s="29"/>
      <c r="I7" s="29"/>
      <c r="J7" s="30"/>
      <c r="M7" s="25"/>
    </row>
    <row r="8" spans="1:13" s="5" customFormat="1" ht="108" customHeight="1" x14ac:dyDescent="0.25">
      <c r="A8" s="4" t="s">
        <v>0</v>
      </c>
      <c r="B8" s="4" t="s">
        <v>1</v>
      </c>
      <c r="C8" s="4" t="s">
        <v>2</v>
      </c>
      <c r="D8" s="4" t="s">
        <v>7</v>
      </c>
      <c r="E8" s="17" t="s">
        <v>8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65</v>
      </c>
      <c r="K8" s="4" t="s">
        <v>7</v>
      </c>
      <c r="L8" s="17" t="s">
        <v>8</v>
      </c>
      <c r="M8" s="22" t="s">
        <v>66</v>
      </c>
    </row>
    <row r="9" spans="1:13" s="1" customFormat="1" ht="15" customHeight="1" x14ac:dyDescent="0.25">
      <c r="A9" s="6" t="s">
        <v>9</v>
      </c>
      <c r="B9" s="9" t="s">
        <v>11</v>
      </c>
      <c r="C9" s="9"/>
      <c r="D9" s="9"/>
      <c r="E9" s="18"/>
      <c r="F9" s="10"/>
      <c r="G9" s="10"/>
      <c r="H9" s="6"/>
      <c r="I9" s="9"/>
      <c r="J9" s="9"/>
      <c r="K9" s="9"/>
      <c r="L9" s="18"/>
      <c r="M9" s="23"/>
    </row>
    <row r="10" spans="1:13" s="1" customFormat="1" ht="15" customHeight="1" x14ac:dyDescent="0.25">
      <c r="A10" s="3">
        <v>362</v>
      </c>
      <c r="B10" s="7" t="s">
        <v>12</v>
      </c>
      <c r="C10" s="7" t="s">
        <v>13</v>
      </c>
      <c r="D10" s="3" t="s">
        <v>10</v>
      </c>
      <c r="E10" s="17">
        <v>1500</v>
      </c>
      <c r="F10" s="12" t="s">
        <v>40</v>
      </c>
      <c r="G10" s="12" t="s">
        <v>41</v>
      </c>
      <c r="H10" s="11">
        <v>180</v>
      </c>
      <c r="I10" s="11">
        <v>1500</v>
      </c>
      <c r="J10" s="19">
        <f t="shared" ref="J10:J11" si="0">H10/I10</f>
        <v>0.12</v>
      </c>
      <c r="K10" s="3" t="s">
        <v>10</v>
      </c>
      <c r="L10" s="17">
        <v>1500</v>
      </c>
      <c r="M10" s="26">
        <f>L10*J10</f>
        <v>180</v>
      </c>
    </row>
    <row r="11" spans="1:13" s="1" customFormat="1" ht="15" customHeight="1" x14ac:dyDescent="0.25">
      <c r="A11" s="3">
        <v>365</v>
      </c>
      <c r="B11" s="7" t="s">
        <v>14</v>
      </c>
      <c r="C11" s="7" t="s">
        <v>15</v>
      </c>
      <c r="D11" s="2" t="s">
        <v>10</v>
      </c>
      <c r="E11" s="17">
        <v>20</v>
      </c>
      <c r="F11" s="12" t="s">
        <v>42</v>
      </c>
      <c r="G11" s="12" t="s">
        <v>43</v>
      </c>
      <c r="H11" s="11">
        <v>107</v>
      </c>
      <c r="I11" s="11">
        <v>20</v>
      </c>
      <c r="J11" s="19">
        <f t="shared" si="0"/>
        <v>5.35</v>
      </c>
      <c r="K11" s="2" t="s">
        <v>10</v>
      </c>
      <c r="L11" s="17">
        <v>20</v>
      </c>
      <c r="M11" s="26">
        <f t="shared" ref="M11:M23" si="1">L11*J11</f>
        <v>107</v>
      </c>
    </row>
    <row r="12" spans="1:13" s="1" customFormat="1" ht="15" customHeight="1" x14ac:dyDescent="0.25">
      <c r="A12" s="3">
        <v>446</v>
      </c>
      <c r="B12" s="7" t="s">
        <v>18</v>
      </c>
      <c r="C12" s="7" t="s">
        <v>19</v>
      </c>
      <c r="D12" s="3" t="s">
        <v>10</v>
      </c>
      <c r="E12" s="17">
        <v>700</v>
      </c>
      <c r="F12" s="12" t="s">
        <v>44</v>
      </c>
      <c r="G12" s="12" t="s">
        <v>45</v>
      </c>
      <c r="H12" s="11">
        <v>32</v>
      </c>
      <c r="I12" s="11">
        <v>100</v>
      </c>
      <c r="J12" s="19">
        <f t="shared" ref="J12:J14" si="2">H12/I12</f>
        <v>0.32</v>
      </c>
      <c r="K12" s="3" t="s">
        <v>10</v>
      </c>
      <c r="L12" s="17">
        <v>700</v>
      </c>
      <c r="M12" s="26">
        <f t="shared" si="1"/>
        <v>224</v>
      </c>
    </row>
    <row r="13" spans="1:13" s="1" customFormat="1" ht="15" customHeight="1" x14ac:dyDescent="0.25">
      <c r="A13" s="3">
        <v>447</v>
      </c>
      <c r="B13" s="7" t="s">
        <v>20</v>
      </c>
      <c r="C13" s="7" t="s">
        <v>21</v>
      </c>
      <c r="D13" s="3" t="s">
        <v>10</v>
      </c>
      <c r="E13" s="17">
        <v>50</v>
      </c>
      <c r="F13" s="12" t="s">
        <v>46</v>
      </c>
      <c r="G13" s="12" t="s">
        <v>47</v>
      </c>
      <c r="H13" s="11">
        <v>32</v>
      </c>
      <c r="I13" s="11">
        <v>100</v>
      </c>
      <c r="J13" s="19">
        <f t="shared" si="2"/>
        <v>0.32</v>
      </c>
      <c r="K13" s="3" t="s">
        <v>10</v>
      </c>
      <c r="L13" s="17">
        <v>50</v>
      </c>
      <c r="M13" s="26">
        <f t="shared" si="1"/>
        <v>16</v>
      </c>
    </row>
    <row r="14" spans="1:13" s="1" customFormat="1" ht="15" customHeight="1" x14ac:dyDescent="0.25">
      <c r="A14" s="3">
        <v>460</v>
      </c>
      <c r="B14" s="7" t="s">
        <v>22</v>
      </c>
      <c r="C14" s="7" t="s">
        <v>23</v>
      </c>
      <c r="D14" s="3" t="s">
        <v>10</v>
      </c>
      <c r="E14" s="17">
        <v>100</v>
      </c>
      <c r="F14" s="13" t="s">
        <v>48</v>
      </c>
      <c r="G14" s="13" t="s">
        <v>49</v>
      </c>
      <c r="H14" s="11">
        <v>90</v>
      </c>
      <c r="I14" s="11">
        <v>10</v>
      </c>
      <c r="J14" s="19">
        <f t="shared" si="2"/>
        <v>9</v>
      </c>
      <c r="K14" s="3" t="s">
        <v>10</v>
      </c>
      <c r="L14" s="17">
        <v>100</v>
      </c>
      <c r="M14" s="26">
        <f t="shared" si="1"/>
        <v>900</v>
      </c>
    </row>
    <row r="15" spans="1:13" s="1" customFormat="1" ht="15" customHeight="1" x14ac:dyDescent="0.25">
      <c r="A15" s="3">
        <v>461</v>
      </c>
      <c r="B15" s="7" t="s">
        <v>24</v>
      </c>
      <c r="C15" s="7" t="s">
        <v>25</v>
      </c>
      <c r="D15" s="3" t="s">
        <v>16</v>
      </c>
      <c r="E15" s="17">
        <v>15</v>
      </c>
      <c r="F15" s="13" t="s">
        <v>50</v>
      </c>
      <c r="G15" s="13" t="s">
        <v>51</v>
      </c>
      <c r="H15" s="11">
        <v>156</v>
      </c>
      <c r="I15" s="11">
        <v>4</v>
      </c>
      <c r="J15" s="19">
        <f>H15/I15</f>
        <v>39</v>
      </c>
      <c r="K15" s="3" t="s">
        <v>16</v>
      </c>
      <c r="L15" s="17">
        <v>15</v>
      </c>
      <c r="M15" s="26">
        <f t="shared" si="1"/>
        <v>585</v>
      </c>
    </row>
    <row r="16" spans="1:13" s="1" customFormat="1" ht="15" customHeight="1" x14ac:dyDescent="0.25">
      <c r="A16" s="31">
        <v>522</v>
      </c>
      <c r="B16" s="32" t="s">
        <v>26</v>
      </c>
      <c r="C16" s="32" t="s">
        <v>27</v>
      </c>
      <c r="D16" s="31" t="s">
        <v>10</v>
      </c>
      <c r="E16" s="33">
        <v>180</v>
      </c>
      <c r="F16" s="34" t="s">
        <v>52</v>
      </c>
      <c r="G16" s="34" t="s">
        <v>53</v>
      </c>
      <c r="H16" s="35">
        <v>65.099999999999994</v>
      </c>
      <c r="I16" s="35">
        <v>36</v>
      </c>
      <c r="J16" s="36">
        <f t="shared" ref="J16:J18" si="3">H16/I16</f>
        <v>1.8083333333333331</v>
      </c>
      <c r="K16" s="31" t="s">
        <v>10</v>
      </c>
      <c r="L16" s="33">
        <v>180</v>
      </c>
      <c r="M16" s="37">
        <f t="shared" si="1"/>
        <v>325.49999999999994</v>
      </c>
    </row>
    <row r="17" spans="1:13" s="1" customFormat="1" ht="15" customHeight="1" x14ac:dyDescent="0.25">
      <c r="A17" s="3">
        <v>528</v>
      </c>
      <c r="B17" s="7" t="s">
        <v>28</v>
      </c>
      <c r="C17" s="7" t="s">
        <v>29</v>
      </c>
      <c r="D17" s="3" t="s">
        <v>10</v>
      </c>
      <c r="E17" s="17">
        <v>180</v>
      </c>
      <c r="F17" s="12" t="s">
        <v>54</v>
      </c>
      <c r="G17" s="12" t="s">
        <v>55</v>
      </c>
      <c r="H17" s="11">
        <v>45.32</v>
      </c>
      <c r="I17" s="11">
        <v>36</v>
      </c>
      <c r="J17" s="19">
        <f t="shared" si="3"/>
        <v>1.2588888888888889</v>
      </c>
      <c r="K17" s="3" t="s">
        <v>10</v>
      </c>
      <c r="L17" s="17">
        <v>180</v>
      </c>
      <c r="M17" s="26">
        <f t="shared" si="1"/>
        <v>226.60000000000002</v>
      </c>
    </row>
    <row r="18" spans="1:13" s="1" customFormat="1" ht="15" customHeight="1" x14ac:dyDescent="0.25">
      <c r="A18" s="3">
        <v>529</v>
      </c>
      <c r="B18" s="7" t="s">
        <v>30</v>
      </c>
      <c r="C18" s="7" t="s">
        <v>31</v>
      </c>
      <c r="D18" s="3" t="s">
        <v>10</v>
      </c>
      <c r="E18" s="17">
        <v>144</v>
      </c>
      <c r="F18" s="12" t="s">
        <v>56</v>
      </c>
      <c r="G18" s="12" t="s">
        <v>57</v>
      </c>
      <c r="H18" s="11">
        <v>46.32</v>
      </c>
      <c r="I18" s="11">
        <v>36</v>
      </c>
      <c r="J18" s="19">
        <f t="shared" si="3"/>
        <v>1.2866666666666666</v>
      </c>
      <c r="K18" s="3" t="s">
        <v>10</v>
      </c>
      <c r="L18" s="17">
        <v>144</v>
      </c>
      <c r="M18" s="26">
        <f t="shared" si="1"/>
        <v>185.28</v>
      </c>
    </row>
    <row r="19" spans="1:13" s="1" customFormat="1" ht="15" customHeight="1" x14ac:dyDescent="0.25">
      <c r="A19" s="6" t="s">
        <v>9</v>
      </c>
      <c r="B19" s="9" t="s">
        <v>32</v>
      </c>
      <c r="C19" s="9"/>
      <c r="D19" s="9"/>
      <c r="E19" s="18"/>
      <c r="F19" s="10"/>
      <c r="G19" s="10"/>
      <c r="H19" s="6"/>
      <c r="I19" s="9"/>
      <c r="J19" s="9"/>
      <c r="K19" s="9"/>
      <c r="L19" s="18"/>
      <c r="M19" s="23"/>
    </row>
    <row r="20" spans="1:13" s="1" customFormat="1" ht="15" customHeight="1" x14ac:dyDescent="0.25">
      <c r="A20" s="3">
        <v>552</v>
      </c>
      <c r="B20" s="7" t="s">
        <v>33</v>
      </c>
      <c r="C20" s="7" t="s">
        <v>34</v>
      </c>
      <c r="D20" s="3" t="s">
        <v>10</v>
      </c>
      <c r="E20" s="17">
        <v>500</v>
      </c>
      <c r="F20" s="12" t="s">
        <v>58</v>
      </c>
      <c r="G20" s="12" t="s">
        <v>59</v>
      </c>
      <c r="H20" s="11">
        <v>5.0999999999999996</v>
      </c>
      <c r="I20" s="11">
        <v>50</v>
      </c>
      <c r="J20" s="19">
        <f t="shared" ref="J20:J21" si="4">H20/I20</f>
        <v>0.10199999999999999</v>
      </c>
      <c r="K20" s="3" t="s">
        <v>10</v>
      </c>
      <c r="L20" s="17">
        <v>500</v>
      </c>
      <c r="M20" s="26">
        <f t="shared" si="1"/>
        <v>51</v>
      </c>
    </row>
    <row r="21" spans="1:13" s="1" customFormat="1" ht="15" customHeight="1" x14ac:dyDescent="0.25">
      <c r="A21" s="3">
        <v>555</v>
      </c>
      <c r="B21" s="7" t="s">
        <v>35</v>
      </c>
      <c r="C21" s="7" t="s">
        <v>17</v>
      </c>
      <c r="D21" s="3" t="s">
        <v>10</v>
      </c>
      <c r="E21" s="17">
        <v>12500</v>
      </c>
      <c r="F21" s="12" t="s">
        <v>60</v>
      </c>
      <c r="G21" s="12" t="s">
        <v>61</v>
      </c>
      <c r="H21" s="11">
        <v>12.5</v>
      </c>
      <c r="I21" s="11">
        <v>50</v>
      </c>
      <c r="J21" s="19">
        <f t="shared" si="4"/>
        <v>0.25</v>
      </c>
      <c r="K21" s="3" t="s">
        <v>10</v>
      </c>
      <c r="L21" s="17">
        <v>12500</v>
      </c>
      <c r="M21" s="26">
        <f t="shared" si="1"/>
        <v>3125</v>
      </c>
    </row>
    <row r="22" spans="1:13" s="1" customFormat="1" ht="15" customHeight="1" x14ac:dyDescent="0.25">
      <c r="A22" s="8" t="s">
        <v>9</v>
      </c>
      <c r="B22" s="9" t="s">
        <v>36</v>
      </c>
      <c r="C22" s="9"/>
      <c r="D22" s="9"/>
      <c r="E22" s="18"/>
      <c r="F22" s="10"/>
      <c r="G22" s="10"/>
      <c r="H22" s="6"/>
      <c r="I22" s="9"/>
      <c r="J22" s="9"/>
      <c r="K22" s="9"/>
      <c r="L22" s="18"/>
      <c r="M22" s="23"/>
    </row>
    <row r="23" spans="1:13" s="1" customFormat="1" ht="15" customHeight="1" x14ac:dyDescent="0.25">
      <c r="A23" s="3">
        <v>738</v>
      </c>
      <c r="B23" s="7" t="s">
        <v>37</v>
      </c>
      <c r="C23" s="7" t="s">
        <v>38</v>
      </c>
      <c r="D23" s="2" t="s">
        <v>10</v>
      </c>
      <c r="E23" s="17">
        <v>4500</v>
      </c>
      <c r="F23" s="12" t="s">
        <v>62</v>
      </c>
      <c r="G23" s="12" t="s">
        <v>63</v>
      </c>
      <c r="H23" s="11">
        <v>2.17</v>
      </c>
      <c r="I23" s="11">
        <v>100</v>
      </c>
      <c r="J23" s="19">
        <f t="shared" ref="J23" si="5">H23/I23</f>
        <v>2.1700000000000001E-2</v>
      </c>
      <c r="K23" s="2" t="s">
        <v>10</v>
      </c>
      <c r="L23" s="17">
        <v>4500</v>
      </c>
      <c r="M23" s="26">
        <f t="shared" si="1"/>
        <v>97.65</v>
      </c>
    </row>
    <row r="24" spans="1:13" s="1" customFormat="1" ht="15" customHeight="1" x14ac:dyDescent="0.25">
      <c r="A24" s="8" t="s">
        <v>9</v>
      </c>
      <c r="B24" s="9" t="s">
        <v>39</v>
      </c>
      <c r="C24" s="9"/>
      <c r="D24" s="9"/>
      <c r="E24" s="18"/>
      <c r="F24" s="10"/>
      <c r="G24" s="10"/>
      <c r="H24" s="6"/>
      <c r="I24" s="9"/>
      <c r="J24" s="9"/>
      <c r="K24" s="9"/>
      <c r="L24" s="18"/>
      <c r="M24" s="23"/>
    </row>
    <row r="25" spans="1:13" x14ac:dyDescent="0.25">
      <c r="M25" s="24">
        <f>SUM(M9:M24)</f>
        <v>6023.03</v>
      </c>
    </row>
  </sheetData>
  <autoFilter ref="A8:K24" xr:uid="{6FA0EAB5-4CC5-4407-B0D1-2DE2F4447D83}"/>
  <mergeCells count="1">
    <mergeCell ref="F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Kuluvahendid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 Pakkumus kategooria II meditsiini kuluvahendid</dc:title>
  <dc:creator>Ele Pikpõld</dc:creator>
  <cp:lastModifiedBy>Ele Pikpõld</cp:lastModifiedBy>
  <dcterms:created xsi:type="dcterms:W3CDTF">2015-06-05T18:17:20Z</dcterms:created>
  <dcterms:modified xsi:type="dcterms:W3CDTF">2026-04-15T07:54:03Z</dcterms:modified>
</cp:coreProperties>
</file>