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5440" windowHeight="15996"/>
  </bookViews>
  <sheets>
    <sheet name="Sheet1" sheetId="1" r:id="rId1"/>
    <sheet name="Sheet2" sheetId="2" r:id="rId2"/>
    <sheet name="Sheet3" sheetId="3" r:id="rId3"/>
  </sheet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J23" i="1" l="1"/>
  <c r="J16" i="1"/>
  <c r="J17" i="1"/>
  <c r="L17" i="1" s="1"/>
  <c r="J18" i="1"/>
  <c r="L18" i="1" s="1"/>
  <c r="L16" i="1" l="1"/>
  <c r="J24" i="1"/>
  <c r="J26" i="1" l="1"/>
</calcChain>
</file>

<file path=xl/sharedStrings.xml><?xml version="1.0" encoding="utf-8"?>
<sst xmlns="http://schemas.openxmlformats.org/spreadsheetml/2006/main" count="51" uniqueCount="50">
  <si>
    <t>Artk.</t>
  </si>
  <si>
    <t>Lepinguline maht</t>
  </si>
  <si>
    <t>Eelnevalt akteeritud</t>
  </si>
  <si>
    <t>Akteeritud aruandeperioodil</t>
  </si>
  <si>
    <t>Akteeritud kokku</t>
  </si>
  <si>
    <t>Lepinguline jääk</t>
  </si>
  <si>
    <t>Makseartikli nimetus</t>
  </si>
  <si>
    <t>Ühiku hind</t>
  </si>
  <si>
    <t>Maksumus</t>
  </si>
  <si>
    <t>Maht</t>
  </si>
  <si>
    <t>Maksumus</t>
  </si>
  <si>
    <t>Maht</t>
  </si>
  <si>
    <t>Maksumus</t>
  </si>
  <si>
    <t>Maht</t>
  </si>
  <si>
    <t>Maksumus</t>
  </si>
  <si>
    <t>Mahuline jääk</t>
  </si>
  <si>
    <t>Rahaline jääk</t>
  </si>
  <si>
    <t>Töö Teostaja:</t>
  </si>
  <si>
    <t xml:space="preserve">Ehitusperiood: </t>
  </si>
  <si>
    <t>Jrk. nr.</t>
  </si>
  <si>
    <t>Kulugruppide nimetused ja tööde kirjeldused</t>
  </si>
  <si>
    <t>Mõõt-ühik</t>
  </si>
  <si>
    <t>Kogus</t>
  </si>
  <si>
    <t>KÕIK KOKKU</t>
  </si>
  <si>
    <t>KOKKU</t>
  </si>
  <si>
    <t>Amet</t>
  </si>
  <si>
    <t>Nimi</t>
  </si>
  <si>
    <t>Allkiri</t>
  </si>
  <si>
    <t>Kuupäev</t>
  </si>
  <si>
    <t>Töö teostaja-üleandja:</t>
  </si>
  <si>
    <t>Anton Ivanov</t>
  </si>
  <si>
    <t>Tellija esindaja:</t>
  </si>
  <si>
    <t>1.</t>
  </si>
  <si>
    <t>Tasumisele kuulub</t>
  </si>
  <si>
    <t>obj</t>
  </si>
  <si>
    <t>käibemaks 22%</t>
  </si>
  <si>
    <t>Lepingu objekt: Kari 26 Korterühistu keldri korruse varjumiseks kohandamine</t>
  </si>
  <si>
    <t>Tellija: Kari 26 Korterühistu, TALLINN</t>
  </si>
  <si>
    <t>DETSEMBER   2024</t>
  </si>
  <si>
    <t>SPES EHITAL  OÜ</t>
  </si>
  <si>
    <t>„Kari 26 Korterühistu keldri korruse varjumiseks kohandamine“</t>
  </si>
  <si>
    <t>tk</t>
  </si>
  <si>
    <t>Maija Suls</t>
  </si>
  <si>
    <t xml:space="preserve">KÜ Kari 26 juhatuse liige
Kommunaal – ja ehitusosakonna
Ehituse vanemspetsialist   </t>
  </si>
  <si>
    <t>Spes Ehital OÜ juhatuse liige</t>
  </si>
  <si>
    <t>TEOSTATUD TÖÖDE  AKT NR: 2</t>
  </si>
  <si>
    <t>Lepingu nimetus: Hinnapakkumine 20.12.2024</t>
  </si>
  <si>
    <t>Töö</t>
  </si>
  <si>
    <t>Fonnolukku võtmete valmistamine</t>
  </si>
  <si>
    <t>Võtmete valmistamine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</si>
</sst>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  <family val="2"/>
    </font>
    <font>
      <sz val="8"/>
      <name val="Arial Bold"/>
      <family val="2"/>
    </font>
    <font>
      <sz val="8"/>
      <name val="Times New Roman"/>
      <family val="2"/>
    </font>
    <font>
      <b/>
      <sz val="8"/>
      <name val="Arial Bold"/>
      <charset val="204"/>
    </font>
    <font>
      <b/>
      <sz val="10"/>
      <name val="Arial"/>
      <family val="2"/>
      <charset val="204"/>
    </font>
    <font>
      <b/>
      <sz val="11"/>
      <color rgb="FFFA7D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186"/>
    </font>
    <font>
      <b/>
      <sz val="10"/>
      <color rgb="FFFF0000"/>
      <name val="Times New Roman"/>
      <family val="2"/>
    </font>
    <font>
      <b/>
      <sz val="10"/>
      <color rgb="FFFF0000"/>
      <name val="Times New Roman Bold"/>
      <family val="2"/>
    </font>
    <font>
      <b/>
      <sz val="12"/>
      <name val="Arial"/>
      <family val="2"/>
      <charset val="204"/>
    </font>
    <font>
      <sz val="9"/>
      <name val="Times New Roman"/>
      <family val="2"/>
    </font>
    <font>
      <sz val="8"/>
      <name val="Arial"/>
      <family val="2"/>
    </font>
    <font>
      <u/>
      <sz val="9"/>
      <name val="Times New Roman"/>
      <family val="2"/>
    </font>
    <font>
      <u/>
      <sz val="10"/>
      <name val="Arial"/>
      <family val="2"/>
    </font>
    <font>
      <b/>
      <u/>
      <sz val="14"/>
      <name val="Times New Roman Bold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5" fillId="3" borderId="7" applyNumberFormat="0" applyAlignment="0" applyProtection="0"/>
    <xf numFmtId="0" fontId="8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0" fillId="0" borderId="4" xfId="0" applyBorder="1"/>
    <xf numFmtId="0" fontId="0" fillId="0" borderId="5" xfId="0" applyBorder="1"/>
    <xf numFmtId="0" fontId="0" fillId="2" borderId="4" xfId="0" applyFill="1" applyBorder="1"/>
    <xf numFmtId="0" fontId="0" fillId="2" borderId="5" xfId="0" applyFill="1" applyBorder="1"/>
    <xf numFmtId="0" fontId="7" fillId="5" borderId="8" xfId="0" applyFont="1" applyFill="1" applyBorder="1" applyAlignment="1">
      <alignment horizontal="center" vertical="center"/>
    </xf>
    <xf numFmtId="0" fontId="3" fillId="0" borderId="0" xfId="0" applyFont="1"/>
    <xf numFmtId="0" fontId="12" fillId="0" borderId="0" xfId="0" applyFont="1"/>
    <xf numFmtId="0" fontId="13" fillId="0" borderId="0" xfId="0" applyFont="1"/>
    <xf numFmtId="14" fontId="0" fillId="0" borderId="0" xfId="0" applyNumberForma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4" borderId="8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/>
    </xf>
    <xf numFmtId="2" fontId="16" fillId="0" borderId="0" xfId="0" applyNumberFormat="1" applyFont="1"/>
    <xf numFmtId="0" fontId="6" fillId="0" borderId="0" xfId="0" applyFont="1"/>
    <xf numFmtId="0" fontId="18" fillId="0" borderId="0" xfId="0" applyFont="1"/>
    <xf numFmtId="0" fontId="19" fillId="0" borderId="0" xfId="0" applyFont="1"/>
    <xf numFmtId="9" fontId="6" fillId="4" borderId="8" xfId="0" applyNumberFormat="1" applyFont="1" applyFill="1" applyBorder="1" applyAlignment="1">
      <alignment horizontal="center" vertical="center"/>
    </xf>
    <xf numFmtId="9" fontId="7" fillId="2" borderId="8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9" fontId="6" fillId="4" borderId="8" xfId="0" applyNumberFormat="1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10" fontId="11" fillId="0" borderId="18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9" fontId="11" fillId="2" borderId="19" xfId="0" applyNumberFormat="1" applyFont="1" applyFill="1" applyBorder="1"/>
    <xf numFmtId="2" fontId="11" fillId="2" borderId="20" xfId="0" applyNumberFormat="1" applyFont="1" applyFill="1" applyBorder="1"/>
    <xf numFmtId="9" fontId="7" fillId="0" borderId="21" xfId="0" applyNumberFormat="1" applyFont="1" applyBorder="1" applyAlignment="1">
      <alignment horizontal="right" vertical="center"/>
    </xf>
    <xf numFmtId="1" fontId="11" fillId="0" borderId="16" xfId="0" applyNumberFormat="1" applyFont="1" applyBorder="1"/>
    <xf numFmtId="10" fontId="11" fillId="4" borderId="18" xfId="0" applyNumberFormat="1" applyFont="1" applyFill="1" applyBorder="1"/>
    <xf numFmtId="0" fontId="11" fillId="4" borderId="22" xfId="0" applyFont="1" applyFill="1" applyBorder="1"/>
    <xf numFmtId="0" fontId="20" fillId="0" borderId="24" xfId="0" applyFont="1" applyBorder="1" applyAlignment="1">
      <alignment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3" borderId="11" xfId="1" applyFont="1" applyBorder="1" applyAlignment="1">
      <alignment horizontal="center" vertical="center"/>
    </xf>
    <xf numFmtId="0" fontId="7" fillId="3" borderId="4" xfId="1" applyFont="1" applyBorder="1" applyAlignment="1">
      <alignment horizontal="center" vertical="center"/>
    </xf>
    <xf numFmtId="9" fontId="7" fillId="8" borderId="8" xfId="0" applyNumberFormat="1" applyFont="1" applyFill="1" applyBorder="1" applyAlignment="1">
      <alignment vertical="center"/>
    </xf>
    <xf numFmtId="0" fontId="7" fillId="8" borderId="8" xfId="0" applyFont="1" applyFill="1" applyBorder="1" applyAlignment="1">
      <alignment vertical="center"/>
    </xf>
    <xf numFmtId="0" fontId="22" fillId="7" borderId="8" xfId="0" applyFont="1" applyFill="1" applyBorder="1" applyAlignment="1">
      <alignment horizontal="center" vertical="center"/>
    </xf>
    <xf numFmtId="0" fontId="21" fillId="8" borderId="23" xfId="0" applyFont="1" applyFill="1" applyBorder="1" applyAlignment="1">
      <alignment vertical="center" wrapText="1"/>
    </xf>
    <xf numFmtId="0" fontId="21" fillId="8" borderId="24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9" fontId="7" fillId="8" borderId="8" xfId="0" applyNumberFormat="1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7" fillId="0" borderId="0" xfId="0" applyFont="1"/>
  </cellXfs>
  <cellStyles count="3">
    <cellStyle name="Normal_Sheet1" xfId="2"/>
    <cellStyle name="Вычисление" xfId="1" builtinId="2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2"/>
  <sheetViews>
    <sheetView tabSelected="1" workbookViewId="0">
      <selection activeCell="A6" sqref="A6:J6"/>
    </sheetView>
  </sheetViews>
  <sheetFormatPr defaultRowHeight="13.2"/>
  <cols>
    <col min="1" max="1" width="10" customWidth="1"/>
    <col min="2" max="2" width="36.88671875" customWidth="1"/>
    <col min="3" max="3" width="8.109375" customWidth="1"/>
    <col min="4" max="4" width="7.109375" customWidth="1"/>
    <col min="5" max="5" width="11.5546875" customWidth="1"/>
    <col min="6" max="6" width="10.33203125" customWidth="1"/>
    <col min="7" max="7" width="9.44140625" customWidth="1"/>
    <col min="8" max="8" width="10" customWidth="1"/>
    <col min="9" max="9" width="11.33203125" customWidth="1"/>
    <col min="10" max="10" width="12" customWidth="1"/>
    <col min="11" max="11" width="10" customWidth="1"/>
    <col min="12" max="12" width="9.6640625" customWidth="1"/>
    <col min="13" max="13" width="10.5546875" customWidth="1"/>
    <col min="14" max="14" width="9.6640625" customWidth="1"/>
  </cols>
  <sheetData>
    <row r="3" spans="1:16">
      <c r="A3" s="9" t="s">
        <v>45</v>
      </c>
    </row>
    <row r="5" spans="1:16">
      <c r="A5" s="1" t="s">
        <v>46</v>
      </c>
    </row>
    <row r="6" spans="1:16">
      <c r="A6" s="51" t="s">
        <v>36</v>
      </c>
      <c r="B6" s="51"/>
      <c r="C6" s="51"/>
      <c r="D6" s="51"/>
      <c r="E6" s="51"/>
      <c r="F6" s="51"/>
      <c r="G6" s="51"/>
      <c r="H6" s="51"/>
      <c r="I6" s="51"/>
      <c r="J6" s="51"/>
    </row>
    <row r="7" spans="1:16" ht="16.2" customHeight="1">
      <c r="A7" s="58" t="s">
        <v>37</v>
      </c>
      <c r="B7" s="59"/>
      <c r="C7" s="59"/>
      <c r="D7" s="59"/>
      <c r="E7" s="59"/>
      <c r="F7" s="59"/>
      <c r="G7" s="59"/>
    </row>
    <row r="8" spans="1:16">
      <c r="A8" s="1" t="s">
        <v>17</v>
      </c>
      <c r="B8" s="3" t="s">
        <v>39</v>
      </c>
    </row>
    <row r="9" spans="1:16">
      <c r="A9" s="1" t="s">
        <v>18</v>
      </c>
      <c r="B9" s="3" t="s">
        <v>38</v>
      </c>
    </row>
    <row r="10" spans="1:16" ht="10.8" customHeight="1" thickBot="1"/>
    <row r="11" spans="1:16" ht="27" customHeight="1">
      <c r="A11" s="2" t="s">
        <v>0</v>
      </c>
      <c r="C11" s="52" t="s">
        <v>1</v>
      </c>
      <c r="D11" s="54"/>
      <c r="E11" s="54"/>
      <c r="F11" s="55"/>
      <c r="G11" s="52" t="s">
        <v>2</v>
      </c>
      <c r="H11" s="53"/>
      <c r="I11" s="56" t="s">
        <v>3</v>
      </c>
      <c r="J11" s="57"/>
      <c r="K11" s="52" t="s">
        <v>4</v>
      </c>
      <c r="L11" s="53"/>
      <c r="M11" s="52" t="s">
        <v>5</v>
      </c>
      <c r="N11" s="53"/>
    </row>
    <row r="12" spans="1:16" ht="13.8" thickBot="1">
      <c r="B12" s="2" t="s">
        <v>6</v>
      </c>
      <c r="C12" s="4"/>
      <c r="G12" s="4"/>
      <c r="H12" s="5"/>
      <c r="I12" s="6"/>
      <c r="J12" s="7"/>
      <c r="K12" s="4"/>
      <c r="L12" s="5"/>
      <c r="M12" s="4"/>
      <c r="N12" s="5"/>
    </row>
    <row r="13" spans="1:16" ht="12.75" customHeight="1">
      <c r="A13" s="60" t="s">
        <v>19</v>
      </c>
      <c r="B13" s="62" t="s">
        <v>20</v>
      </c>
      <c r="C13" s="62" t="s">
        <v>21</v>
      </c>
      <c r="D13" s="60" t="s">
        <v>22</v>
      </c>
      <c r="E13" s="62" t="s">
        <v>7</v>
      </c>
      <c r="F13" s="66" t="s">
        <v>8</v>
      </c>
      <c r="G13" s="64" t="s">
        <v>9</v>
      </c>
      <c r="H13" s="64" t="s">
        <v>10</v>
      </c>
      <c r="I13" s="65" t="s">
        <v>11</v>
      </c>
      <c r="J13" s="65" t="s">
        <v>12</v>
      </c>
      <c r="K13" s="64" t="s">
        <v>13</v>
      </c>
      <c r="L13" s="64" t="s">
        <v>14</v>
      </c>
      <c r="M13" s="42" t="s">
        <v>15</v>
      </c>
      <c r="N13" s="42" t="s">
        <v>16</v>
      </c>
      <c r="O13" s="19"/>
    </row>
    <row r="14" spans="1:16" ht="14.25" customHeight="1">
      <c r="A14" s="61"/>
      <c r="B14" s="63"/>
      <c r="C14" s="63"/>
      <c r="D14" s="61"/>
      <c r="E14" s="63"/>
      <c r="F14" s="67"/>
      <c r="G14" s="64"/>
      <c r="H14" s="64"/>
      <c r="I14" s="65"/>
      <c r="J14" s="65"/>
      <c r="K14" s="64"/>
      <c r="L14" s="64"/>
      <c r="M14" s="42"/>
      <c r="N14" s="42"/>
      <c r="O14" s="20"/>
      <c r="P14" s="21"/>
    </row>
    <row r="15" spans="1:16" ht="15.75" customHeight="1" thickBot="1">
      <c r="A15" s="8"/>
      <c r="B15" s="43" t="s">
        <v>40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  <c r="O15" s="20"/>
      <c r="P15" s="21"/>
    </row>
    <row r="16" spans="1:16" ht="31.2" customHeight="1" thickBot="1">
      <c r="A16" s="70" t="s">
        <v>32</v>
      </c>
      <c r="B16" s="71" t="s">
        <v>47</v>
      </c>
      <c r="C16" s="72" t="s">
        <v>34</v>
      </c>
      <c r="D16" s="72">
        <v>1</v>
      </c>
      <c r="E16" s="73">
        <v>1391</v>
      </c>
      <c r="F16" s="73">
        <v>1391</v>
      </c>
      <c r="G16" s="74">
        <v>0</v>
      </c>
      <c r="H16" s="75">
        <v>0</v>
      </c>
      <c r="I16" s="23">
        <v>1</v>
      </c>
      <c r="J16" s="24">
        <f t="shared" ref="J16:J18" si="0">F16</f>
        <v>1391</v>
      </c>
      <c r="K16" s="68">
        <v>1</v>
      </c>
      <c r="L16" s="73">
        <f>J16*1</f>
        <v>1391</v>
      </c>
      <c r="M16" s="68">
        <v>0</v>
      </c>
      <c r="N16" s="69">
        <v>0</v>
      </c>
      <c r="O16" s="77"/>
      <c r="P16" s="21"/>
    </row>
    <row r="17" spans="1:16" ht="21.6" customHeight="1" thickBot="1">
      <c r="A17" s="17"/>
      <c r="B17" s="35" t="s">
        <v>48</v>
      </c>
      <c r="C17" s="36" t="s">
        <v>41</v>
      </c>
      <c r="D17" s="36">
        <v>136</v>
      </c>
      <c r="E17" s="38">
        <v>5</v>
      </c>
      <c r="F17" s="38">
        <f>D17*E17</f>
        <v>680</v>
      </c>
      <c r="G17" s="22">
        <v>0</v>
      </c>
      <c r="H17" s="16">
        <v>0</v>
      </c>
      <c r="I17" s="23">
        <v>1</v>
      </c>
      <c r="J17" s="24">
        <f t="shared" si="0"/>
        <v>680</v>
      </c>
      <c r="K17" s="25">
        <v>1</v>
      </c>
      <c r="L17" s="38">
        <f>J17*1</f>
        <v>680</v>
      </c>
      <c r="M17" s="25">
        <v>0</v>
      </c>
      <c r="N17" s="26">
        <v>0</v>
      </c>
      <c r="O17" s="20"/>
      <c r="P17" s="21"/>
    </row>
    <row r="18" spans="1:16" ht="31.2" customHeight="1" thickBot="1">
      <c r="A18" s="17"/>
      <c r="B18" s="35" t="s">
        <v>49</v>
      </c>
      <c r="C18" s="37" t="s">
        <v>41</v>
      </c>
      <c r="D18" s="37">
        <v>158</v>
      </c>
      <c r="E18" s="38">
        <v>4.5</v>
      </c>
      <c r="F18" s="38">
        <f>D18*E18</f>
        <v>711</v>
      </c>
      <c r="G18" s="22">
        <v>0</v>
      </c>
      <c r="H18" s="16">
        <v>0</v>
      </c>
      <c r="I18" s="23">
        <v>1</v>
      </c>
      <c r="J18" s="24">
        <f t="shared" si="0"/>
        <v>711</v>
      </c>
      <c r="K18" s="25">
        <v>1</v>
      </c>
      <c r="L18" s="38">
        <f t="shared" ref="L18" si="1">J18*1</f>
        <v>711</v>
      </c>
      <c r="M18" s="25">
        <v>0</v>
      </c>
      <c r="N18" s="26">
        <v>0</v>
      </c>
      <c r="O18" s="20"/>
      <c r="P18" s="21"/>
    </row>
    <row r="19" spans="1:16" ht="16.2" thickBot="1">
      <c r="B19" s="39">
        <v>1391</v>
      </c>
      <c r="C19" s="40"/>
      <c r="D19" s="40"/>
      <c r="E19" s="40"/>
      <c r="F19" s="41"/>
      <c r="G19" s="27">
        <v>0</v>
      </c>
      <c r="H19" s="28">
        <v>0</v>
      </c>
      <c r="I19" s="29">
        <v>1</v>
      </c>
      <c r="J19" s="30">
        <v>1391</v>
      </c>
      <c r="K19" s="31">
        <v>1</v>
      </c>
      <c r="L19" s="32">
        <v>1391</v>
      </c>
      <c r="M19" s="33">
        <v>0</v>
      </c>
      <c r="N19" s="34">
        <v>0</v>
      </c>
      <c r="O19" s="21"/>
      <c r="P19" s="21"/>
    </row>
    <row r="22" spans="1:16" ht="17.399999999999999">
      <c r="E22" s="13" t="s">
        <v>23</v>
      </c>
      <c r="F22" s="13"/>
      <c r="G22" s="14"/>
      <c r="H22" s="13"/>
      <c r="I22" s="14"/>
      <c r="J22" s="18">
        <v>1391</v>
      </c>
      <c r="L22" s="10"/>
      <c r="N22" s="10"/>
    </row>
    <row r="23" spans="1:16" ht="17.399999999999999">
      <c r="E23" s="13" t="s">
        <v>35</v>
      </c>
      <c r="F23" s="13"/>
      <c r="G23" s="14"/>
      <c r="H23" s="13"/>
      <c r="I23" s="14"/>
      <c r="J23" s="15">
        <f>J22*0.22</f>
        <v>306.02</v>
      </c>
      <c r="L23" s="10"/>
      <c r="N23" s="10"/>
    </row>
    <row r="24" spans="1:16" ht="17.399999999999999">
      <c r="E24" s="13" t="s">
        <v>24</v>
      </c>
      <c r="F24" s="13"/>
      <c r="G24" s="14"/>
      <c r="H24" s="13"/>
      <c r="I24" s="14"/>
      <c r="J24" s="18">
        <f>J22+J23</f>
        <v>1697.02</v>
      </c>
      <c r="L24" s="10"/>
      <c r="N24" s="10"/>
    </row>
    <row r="25" spans="1:16" ht="17.399999999999999">
      <c r="E25" s="13"/>
      <c r="F25" s="13"/>
      <c r="G25" s="14"/>
      <c r="H25" s="13"/>
      <c r="I25" s="14"/>
      <c r="J25" s="18"/>
      <c r="L25" s="10"/>
      <c r="N25" s="10"/>
    </row>
    <row r="26" spans="1:16" ht="17.399999999999999">
      <c r="E26" s="13" t="s">
        <v>33</v>
      </c>
      <c r="F26" s="13"/>
      <c r="G26" s="14"/>
      <c r="H26" s="13"/>
      <c r="I26" s="14"/>
      <c r="J26" s="18">
        <f>J24-J25</f>
        <v>1697.02</v>
      </c>
      <c r="L26" s="10"/>
      <c r="N26" s="10"/>
    </row>
    <row r="28" spans="1:16">
      <c r="E28" s="11" t="s">
        <v>25</v>
      </c>
      <c r="G28" s="11"/>
      <c r="J28" s="47" t="s">
        <v>26</v>
      </c>
      <c r="K28" s="47"/>
      <c r="L28" s="11" t="s">
        <v>27</v>
      </c>
      <c r="M28" s="11" t="s">
        <v>28</v>
      </c>
    </row>
    <row r="29" spans="1:16">
      <c r="B29" s="11" t="s">
        <v>29</v>
      </c>
      <c r="E29" s="76" t="s">
        <v>44</v>
      </c>
      <c r="F29" s="76"/>
      <c r="G29" s="47"/>
      <c r="H29" s="47"/>
      <c r="I29" s="47"/>
      <c r="J29" s="48" t="s">
        <v>30</v>
      </c>
      <c r="K29" s="48"/>
      <c r="M29" s="12">
        <v>45646</v>
      </c>
    </row>
    <row r="30" spans="1:16">
      <c r="B30" s="11" t="s">
        <v>31</v>
      </c>
      <c r="E30" s="49" t="s">
        <v>43</v>
      </c>
      <c r="F30" s="50"/>
      <c r="G30" s="50"/>
      <c r="H30" s="50"/>
      <c r="I30" s="50"/>
      <c r="J30" s="48" t="s">
        <v>42</v>
      </c>
      <c r="K30" s="48"/>
      <c r="M30" s="12">
        <v>45646</v>
      </c>
    </row>
    <row r="31" spans="1:16">
      <c r="B31" s="11"/>
      <c r="E31" s="11"/>
      <c r="G31" s="11"/>
      <c r="J31" s="48"/>
      <c r="K31" s="48"/>
    </row>
    <row r="32" spans="1:16">
      <c r="B32" s="11"/>
      <c r="E32" s="11"/>
      <c r="F32" s="46"/>
      <c r="G32" s="46"/>
      <c r="J32" s="48"/>
      <c r="K32" s="48"/>
    </row>
  </sheetData>
  <mergeCells count="32">
    <mergeCell ref="A13:A14"/>
    <mergeCell ref="B13:B14"/>
    <mergeCell ref="C13:C14"/>
    <mergeCell ref="K11:L11"/>
    <mergeCell ref="H13:H14"/>
    <mergeCell ref="I13:I14"/>
    <mergeCell ref="J13:J14"/>
    <mergeCell ref="K13:K14"/>
    <mergeCell ref="L13:L14"/>
    <mergeCell ref="D13:D14"/>
    <mergeCell ref="E13:E14"/>
    <mergeCell ref="F13:F14"/>
    <mergeCell ref="G13:G14"/>
    <mergeCell ref="A6:J6"/>
    <mergeCell ref="M11:N11"/>
    <mergeCell ref="G11:H11"/>
    <mergeCell ref="C11:F11"/>
    <mergeCell ref="I11:J11"/>
    <mergeCell ref="A7:G7"/>
    <mergeCell ref="B19:F19"/>
    <mergeCell ref="M13:M14"/>
    <mergeCell ref="N13:N14"/>
    <mergeCell ref="B15:N15"/>
    <mergeCell ref="F32:G32"/>
    <mergeCell ref="J28:K28"/>
    <mergeCell ref="G29:I29"/>
    <mergeCell ref="J29:K29"/>
    <mergeCell ref="J30:K30"/>
    <mergeCell ref="J32:K32"/>
    <mergeCell ref="J31:K31"/>
    <mergeCell ref="E30:I30"/>
    <mergeCell ref="E29:F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User</cp:lastModifiedBy>
  <dcterms:created xsi:type="dcterms:W3CDTF">2018-12-11T08:45:19Z</dcterms:created>
  <dcterms:modified xsi:type="dcterms:W3CDTF">2024-12-20T13:44:48Z</dcterms:modified>
</cp:coreProperties>
</file>