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8_{D51C0698-1437-4C76-87EE-659BC813D819}" xr6:coauthVersionLast="47" xr6:coauthVersionMax="47" xr10:uidLastSave="{00000000-0000-0000-0000-000000000000}"/>
  <bookViews>
    <workbookView xWindow="22932" yWindow="-108" windowWidth="30936" windowHeight="16776" activeTab="1" xr2:uid="{E81DBD12-3A19-410E-A5E1-645592727BFC}"/>
  </bookViews>
  <sheets>
    <sheet name="füüsiline isik" sheetId="3" r:id="rId1"/>
    <sheet name="Juriidilise isik"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2" l="1"/>
  <c r="B3" i="3"/>
  <c r="B11" i="3" s="1"/>
  <c r="D2" i="2" l="1"/>
  <c r="B18" i="3"/>
  <c r="B17" i="3"/>
  <c r="B12" i="3"/>
  <c r="B14" i="3" s="1"/>
  <c r="B19" i="3" l="1"/>
  <c r="B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2" authorId="0" shapeId="0" xr:uid="{7A629E48-8291-497B-8CD3-C6F9E82CEA79}">
      <text>
        <r>
          <rPr>
            <b/>
            <sz val="9"/>
            <color rgb="FF000000"/>
            <rFont val="Tahoma"/>
            <family val="2"/>
          </rPr>
          <t>Triin Tõitoja:</t>
        </r>
        <r>
          <rPr>
            <sz val="9"/>
            <color rgb="FF000000"/>
            <rFont val="Tahoma"/>
            <family val="2"/>
          </rPr>
          <t xml:space="preserve">
</t>
        </r>
        <r>
          <rPr>
            <sz val="9"/>
            <color rgb="FF000000"/>
            <rFont val="Tahoma"/>
            <family val="2"/>
          </rPr>
          <t>sisestada lahtrisse 1.24 või 0</t>
        </r>
      </text>
    </comment>
  </commentList>
</comments>
</file>

<file path=xl/sharedStrings.xml><?xml version="1.0" encoding="utf-8"?>
<sst xmlns="http://schemas.openxmlformats.org/spreadsheetml/2006/main" count="36" uniqueCount="29">
  <si>
    <t>Brutotasu</t>
  </si>
  <si>
    <t>Tulumaksuvaba tulu (0-700 €)</t>
  </si>
  <si>
    <t>lisada tulult arvestatav maksuvabastus</t>
  </si>
  <si>
    <t>Netopalk</t>
  </si>
  <si>
    <t xml:space="preserve">Kogukulu </t>
  </si>
  <si>
    <t>Töötuskindlustus 0,8%</t>
  </si>
  <si>
    <t>Sotsiaalmaks 33%</t>
  </si>
  <si>
    <t>Tulumaks 22%</t>
  </si>
  <si>
    <t>Pension 2-6% (II sammas)</t>
  </si>
  <si>
    <t>Töötuskindlustusmaks 1,6%</t>
  </si>
  <si>
    <t>muuta % valemis vastavalt kogumispensioni makse suurusele</t>
  </si>
  <si>
    <t>1. Pakkumuse kogumaksumus</t>
  </si>
  <si>
    <t>Kogukulu km-ta</t>
  </si>
  <si>
    <t>Kogukulu km-ga</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</si>
  <si>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</si>
  <si>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Nimetus</t>
  </si>
  <si>
    <t>Kirjeldus</t>
  </si>
  <si>
    <t>käibemaksu määra %</t>
  </si>
  <si>
    <t>Bruto maksumus</t>
  </si>
  <si>
    <t>1. Pakkumuse maksumus</t>
  </si>
  <si>
    <t>Füüsilise isiku maksumuse kogukulu</t>
  </si>
  <si>
    <t>https://www.kalkulaator.ee/et/palgakalkulaator</t>
  </si>
  <si>
    <t>Kontrolliks kalkulaator.ee</t>
  </si>
  <si>
    <t>Pakkujale ülekantav tasu</t>
  </si>
  <si>
    <t>Lepingus kokkulepitud tasu (bruto)</t>
  </si>
  <si>
    <t>Ühe koolitusgrupi maksumus</t>
  </si>
  <si>
    <t xml:space="preserve">Pakkuja esitab ühe koolitusgrupi maksumuse. </t>
  </si>
  <si>
    <t>Jätkukohtumise maksumus</t>
  </si>
  <si>
    <t>Pakkuja esitab ühe jätkukohtumise maksumuse (6 akadeemilist tundi)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</si>
</sst>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4"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b/>
      <sz val="11"/>
      <color rgb="FFFF0000"/>
      <name val="Calibri"/>
      <family val="2"/>
    </font>
    <font>
      <sz val="11"/>
      <color theme="1"/>
      <name val="Calibri"/>
      <family val="2"/>
    </font>
    <font>
      <sz val="11"/>
      <color theme="1"/>
      <name val="Calibri"/>
      <family val="2"/>
      <scheme val="minor"/>
    </font>
    <font>
      <i/>
      <sz val="11"/>
      <color rgb="FF7030A0"/>
      <name val="Calibri"/>
      <family val="2"/>
      <scheme val="minor"/>
    </font>
    <font>
      <sz val="11"/>
      <color rgb="FFFF0000"/>
      <name val="Calibri"/>
      <family val="2"/>
      <scheme val="minor"/>
    </font>
    <font>
      <sz val="11"/>
      <color rgb="FF7030A0"/>
      <name val="Calibri"/>
      <family val="2"/>
      <scheme val="minor"/>
    </font>
    <font>
      <u/>
      <sz val="11"/>
      <color theme="10"/>
      <name val="Calibri"/>
      <family val="2"/>
      <charset val="186"/>
      <scheme val="minor"/>
    </font>
    <font>
      <b/>
      <sz val="11"/>
      <color rgb="FF7030A0"/>
      <name val="Calibri"/>
      <family val="2"/>
      <scheme val="minor"/>
    </font>
    <font>
      <sz val="11"/>
      <name val="Calibri"/>
      <family val="2"/>
      <scheme val="minor"/>
    </font>
    <font>
      <b/>
      <sz val="9"/>
      <color rgb="FF000000"/>
      <name val="Tahoma"/>
      <family val="2"/>
    </font>
    <font>
      <sz val="9"/>
      <color rgb="FF000000"/>
      <name val="Tahoma"/>
      <family val="2"/>
    </font>
  </fonts>
  <fills count="8">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48">
    <xf numFmtId="0" fontId="0" fillId="0" borderId="0" xfId="0"/>
    <xf numFmtId="0" fontId="0" fillId="0" borderId="1" xfId="0" applyBorder="1"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0" fillId="0" borderId="0" xfId="0" applyAlignment="1">
      <alignment horizontal="center"/>
    </xf>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44" fontId="0" fillId="0" borderId="1" xfId="0" applyNumberForma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center" wrapText="1"/>
    </xf>
    <xf numFmtId="0" fontId="2" fillId="0" borderId="1" xfId="0" applyFont="1" applyBorder="1" applyAlignment="1">
      <alignment vertical="center" wrapText="1"/>
    </xf>
    <xf numFmtId="0" fontId="7" fillId="0" borderId="0" xfId="0" applyFont="1"/>
    <xf numFmtId="0" fontId="2" fillId="0" borderId="0" xfId="0" applyFont="1"/>
    <xf numFmtId="0" fontId="0" fillId="3" borderId="2" xfId="0" applyFill="1" applyBorder="1"/>
    <xf numFmtId="164" fontId="0" fillId="3" borderId="3" xfId="0" applyNumberFormat="1" applyFill="1" applyBorder="1" applyAlignment="1">
      <alignment horizontal="right"/>
    </xf>
    <xf numFmtId="0" fontId="0" fillId="3" borderId="5" xfId="0" applyFill="1" applyBorder="1" applyAlignment="1">
      <alignment wrapText="1"/>
    </xf>
    <xf numFmtId="0" fontId="0" fillId="4" borderId="2" xfId="0" applyFill="1" applyBorder="1"/>
    <xf numFmtId="164" fontId="0" fillId="4" borderId="3" xfId="0" applyNumberFormat="1" applyFill="1" applyBorder="1" applyAlignment="1">
      <alignment horizontal="right"/>
    </xf>
    <xf numFmtId="0" fontId="2" fillId="4" borderId="5" xfId="0" applyFont="1" applyFill="1" applyBorder="1" applyAlignment="1">
      <alignment horizontal="left" vertical="center"/>
    </xf>
    <xf numFmtId="164" fontId="2" fillId="4" borderId="11" xfId="0" applyNumberFormat="1" applyFont="1" applyFill="1" applyBorder="1" applyAlignment="1">
      <alignment horizontal="right"/>
    </xf>
    <xf numFmtId="0" fontId="2" fillId="2" borderId="12" xfId="0" applyFont="1" applyFill="1" applyBorder="1" applyAlignment="1">
      <alignment horizontal="left" vertical="center"/>
    </xf>
    <xf numFmtId="164" fontId="2" fillId="2" borderId="13" xfId="0" applyNumberFormat="1" applyFont="1" applyFill="1" applyBorder="1" applyAlignment="1">
      <alignment horizontal="right"/>
    </xf>
    <xf numFmtId="0" fontId="0" fillId="3" borderId="14" xfId="0" applyFill="1" applyBorder="1"/>
    <xf numFmtId="164" fontId="0" fillId="3" borderId="15" xfId="0" applyNumberFormat="1" applyFill="1" applyBorder="1" applyAlignment="1">
      <alignment horizontal="right"/>
    </xf>
    <xf numFmtId="0" fontId="0" fillId="4" borderId="6" xfId="0" applyFill="1" applyBorder="1"/>
    <xf numFmtId="164" fontId="0" fillId="4" borderId="4" xfId="0" applyNumberFormat="1" applyFill="1" applyBorder="1" applyAlignment="1">
      <alignment horizontal="right"/>
    </xf>
    <xf numFmtId="0" fontId="8" fillId="0" borderId="0" xfId="0" applyFont="1"/>
    <xf numFmtId="0" fontId="9" fillId="0" borderId="0" xfId="2"/>
    <xf numFmtId="0" fontId="0" fillId="0" borderId="0" xfId="0" applyAlignment="1">
      <alignment horizontal="right"/>
    </xf>
    <xf numFmtId="44" fontId="2" fillId="4" borderId="1" xfId="0" applyNumberFormat="1" applyFont="1" applyFill="1" applyBorder="1" applyAlignment="1">
      <alignment horizontal="center"/>
    </xf>
    <xf numFmtId="0" fontId="2" fillId="4" borderId="1" xfId="0" applyFont="1" applyFill="1" applyBorder="1" applyAlignment="1">
      <alignment wrapText="1"/>
    </xf>
    <xf numFmtId="0" fontId="2" fillId="5" borderId="2" xfId="0" applyFont="1" applyFill="1" applyBorder="1"/>
    <xf numFmtId="164" fontId="2" fillId="5" borderId="3" xfId="0" applyNumberFormat="1" applyFont="1" applyFill="1" applyBorder="1" applyAlignment="1">
      <alignment horizontal="right"/>
    </xf>
    <xf numFmtId="164" fontId="10" fillId="3" borderId="3" xfId="0" applyNumberFormat="1" applyFont="1" applyFill="1" applyBorder="1" applyAlignment="1">
      <alignment horizontal="right"/>
    </xf>
    <xf numFmtId="0" fontId="11" fillId="0" borderId="0" xfId="0" applyFont="1"/>
    <xf numFmtId="44" fontId="2" fillId="6" borderId="1" xfId="0" applyNumberFormat="1" applyFont="1" applyFill="1" applyBorder="1" applyAlignment="1">
      <alignment horizontal="center"/>
    </xf>
    <xf numFmtId="2" fontId="2" fillId="6" borderId="1" xfId="1" applyNumberFormat="1" applyFont="1" applyFill="1" applyBorder="1" applyAlignment="1">
      <alignment horizontal="center" wrapText="1"/>
    </xf>
    <xf numFmtId="44" fontId="2" fillId="6" borderId="1" xfId="1"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44" fontId="0" fillId="7" borderId="7" xfId="0" applyNumberFormat="1" applyFill="1" applyBorder="1" applyAlignment="1">
      <alignment horizontal="center"/>
    </xf>
    <xf numFmtId="44" fontId="0" fillId="7" borderId="16" xfId="0" applyNumberFormat="1" applyFill="1" applyBorder="1" applyAlignment="1">
      <alignment horizontal="center"/>
    </xf>
    <xf numFmtId="44" fontId="0" fillId="7" borderId="17" xfId="0" applyNumberFormat="1" applyFill="1" applyBorder="1" applyAlignment="1">
      <alignment horizontal="center"/>
    </xf>
    <xf numFmtId="44" fontId="0" fillId="7" borderId="18" xfId="0" applyNumberFormat="1" applyFill="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lkulaator.ee/et/palgakalkula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D032-C59E-40AE-9EBB-878E385DC775}">
  <dimension ref="A1:F21"/>
  <sheetViews>
    <sheetView workbookViewId="0">
      <selection activeCell="B6" sqref="B6"/>
    </sheetView>
  </sheetViews>
  <sheetFormatPr defaultColWidth="8.81640625" defaultRowHeight="14.5" x14ac:dyDescent="0.35"/>
  <cols>
    <col min="1" max="1" width="29.1796875" customWidth="1"/>
    <col min="2" max="2" width="20.1796875" customWidth="1"/>
    <col min="3" max="3" width="117.6328125" customWidth="1"/>
    <col min="4" max="4" width="22.36328125" customWidth="1"/>
  </cols>
  <sheetData>
    <row r="1" spans="1:6" x14ac:dyDescent="0.35">
      <c r="A1" s="3"/>
      <c r="B1" s="3"/>
      <c r="C1" s="3"/>
      <c r="D1" s="4"/>
      <c r="E1" s="4"/>
      <c r="F1" s="4"/>
    </row>
    <row r="2" spans="1:6" x14ac:dyDescent="0.35">
      <c r="A2" s="11" t="s">
        <v>15</v>
      </c>
      <c r="B2" s="13" t="s">
        <v>18</v>
      </c>
      <c r="C2" s="12" t="s">
        <v>16</v>
      </c>
    </row>
    <row r="3" spans="1:6" ht="58" x14ac:dyDescent="0.35">
      <c r="A3" s="34" t="s">
        <v>19</v>
      </c>
      <c r="B3" s="33">
        <f>SUM(B4:B7)</f>
        <v>0</v>
      </c>
      <c r="C3" s="1" t="s">
        <v>14</v>
      </c>
    </row>
    <row r="4" spans="1:6" x14ac:dyDescent="0.35">
      <c r="A4" s="8" t="s">
        <v>25</v>
      </c>
      <c r="B4" s="10">
        <v>0</v>
      </c>
      <c r="C4" s="1" t="s">
        <v>26</v>
      </c>
    </row>
    <row r="5" spans="1:6" ht="14.25" customHeight="1" x14ac:dyDescent="0.35">
      <c r="A5" s="8" t="s">
        <v>27</v>
      </c>
      <c r="B5" s="10">
        <v>0</v>
      </c>
      <c r="C5" s="1" t="s">
        <v>28</v>
      </c>
    </row>
    <row r="6" spans="1:6" x14ac:dyDescent="0.35">
      <c r="A6" s="8"/>
      <c r="B6" s="10"/>
      <c r="C6" s="1"/>
    </row>
    <row r="7" spans="1:6" ht="15.75" customHeight="1" x14ac:dyDescent="0.35">
      <c r="A7" s="8"/>
      <c r="B7" s="10"/>
      <c r="C7" s="1"/>
    </row>
    <row r="8" spans="1:6" x14ac:dyDescent="0.35">
      <c r="A8" s="8"/>
      <c r="B8" s="10"/>
      <c r="C8" s="1"/>
      <c r="D8" s="30"/>
    </row>
    <row r="9" spans="1:6" ht="15" thickBot="1" x14ac:dyDescent="0.4"/>
    <row r="10" spans="1:6" ht="15" thickBot="1" x14ac:dyDescent="0.4">
      <c r="A10" s="42" t="s">
        <v>20</v>
      </c>
      <c r="B10" s="43"/>
      <c r="C10" s="16"/>
    </row>
    <row r="11" spans="1:6" ht="15" thickBot="1" x14ac:dyDescent="0.4">
      <c r="A11" s="22" t="s">
        <v>0</v>
      </c>
      <c r="B11" s="23">
        <f>B3</f>
        <v>0</v>
      </c>
      <c r="C11" s="38" t="s">
        <v>24</v>
      </c>
      <c r="D11" s="5"/>
    </row>
    <row r="12" spans="1:6" x14ac:dyDescent="0.35">
      <c r="A12" s="26" t="s">
        <v>9</v>
      </c>
      <c r="B12" s="27">
        <f>B11*1.6%</f>
        <v>0</v>
      </c>
      <c r="C12" s="30"/>
    </row>
    <row r="13" spans="1:6" x14ac:dyDescent="0.35">
      <c r="A13" s="17" t="s">
        <v>8</v>
      </c>
      <c r="B13" s="37">
        <v>0</v>
      </c>
      <c r="C13" s="30" t="s">
        <v>10</v>
      </c>
    </row>
    <row r="14" spans="1:6" x14ac:dyDescent="0.35">
      <c r="A14" s="17" t="s">
        <v>7</v>
      </c>
      <c r="B14" s="18">
        <f>(B11-B12-B13-B15)*22%</f>
        <v>0</v>
      </c>
      <c r="C14" s="30"/>
      <c r="D14" s="15"/>
    </row>
    <row r="15" spans="1:6" x14ac:dyDescent="0.35">
      <c r="A15" s="19" t="s">
        <v>1</v>
      </c>
      <c r="B15" s="37">
        <v>0</v>
      </c>
      <c r="C15" s="30" t="s">
        <v>2</v>
      </c>
    </row>
    <row r="16" spans="1:6" x14ac:dyDescent="0.35">
      <c r="A16" s="35" t="s">
        <v>3</v>
      </c>
      <c r="B16" s="36">
        <f>B11-B12-B13-B14</f>
        <v>0</v>
      </c>
      <c r="C16" t="s">
        <v>23</v>
      </c>
    </row>
    <row r="17" spans="1:4" x14ac:dyDescent="0.35">
      <c r="A17" s="20" t="s">
        <v>6</v>
      </c>
      <c r="B17" s="21">
        <f>B11*33%</f>
        <v>0</v>
      </c>
    </row>
    <row r="18" spans="1:4" ht="15" thickBot="1" x14ac:dyDescent="0.4">
      <c r="A18" s="28" t="s">
        <v>5</v>
      </c>
      <c r="B18" s="29">
        <f>B11*0.8%</f>
        <v>0</v>
      </c>
    </row>
    <row r="19" spans="1:4" ht="15" thickBot="1" x14ac:dyDescent="0.4">
      <c r="A19" s="24" t="s">
        <v>4</v>
      </c>
      <c r="B19" s="25">
        <f>B11+B17+B18</f>
        <v>0</v>
      </c>
      <c r="D19" s="2"/>
    </row>
    <row r="21" spans="1:4" x14ac:dyDescent="0.35">
      <c r="A21" s="32" t="s">
        <v>22</v>
      </c>
      <c r="B21" s="31" t="s">
        <v>21</v>
      </c>
    </row>
  </sheetData>
  <mergeCells count="1">
    <mergeCell ref="A10:B10"/>
  </mergeCells>
  <hyperlinks>
    <hyperlink ref="B21" r:id="rId1" xr:uid="{657AF1D4-9512-47AE-9973-7BEEF8CB26D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F0F88-D67C-4855-AF8D-1AFABD8BFB71}">
  <dimension ref="A1:E4"/>
  <sheetViews>
    <sheetView tabSelected="1" workbookViewId="0">
      <selection activeCell="D11" sqref="D11"/>
    </sheetView>
  </sheetViews>
  <sheetFormatPr defaultColWidth="8.81640625" defaultRowHeight="14.5" x14ac:dyDescent="0.35"/>
  <cols>
    <col min="1" max="1" width="29.1796875" customWidth="1"/>
    <col min="2" max="3" width="11.453125" style="6" customWidth="1"/>
    <col min="4" max="4" width="11.81640625" style="6" customWidth="1"/>
    <col min="5" max="5" width="83.81640625" customWidth="1"/>
  </cols>
  <sheetData>
    <row r="1" spans="1:5" s="7" customFormat="1" ht="29" x14ac:dyDescent="0.35">
      <c r="A1" s="11" t="s">
        <v>15</v>
      </c>
      <c r="B1" s="13" t="s">
        <v>12</v>
      </c>
      <c r="C1" s="9" t="s">
        <v>17</v>
      </c>
      <c r="D1" s="13" t="s">
        <v>13</v>
      </c>
      <c r="E1" s="12" t="s">
        <v>16</v>
      </c>
    </row>
    <row r="2" spans="1:5" ht="72.5" x14ac:dyDescent="0.35">
      <c r="A2" s="14" t="s">
        <v>11</v>
      </c>
      <c r="B2" s="39">
        <f>SUM(B3:B4)</f>
        <v>4200</v>
      </c>
      <c r="C2" s="40">
        <v>0</v>
      </c>
      <c r="D2" s="41">
        <f>B2*C2</f>
        <v>0</v>
      </c>
      <c r="E2" s="1" t="s">
        <v>14</v>
      </c>
    </row>
    <row r="3" spans="1:5" x14ac:dyDescent="0.35">
      <c r="A3" s="8" t="s">
        <v>25</v>
      </c>
      <c r="B3" s="10">
        <v>3200</v>
      </c>
      <c r="C3" s="44"/>
      <c r="D3" s="45"/>
      <c r="E3" s="1" t="s">
        <v>26</v>
      </c>
    </row>
    <row r="4" spans="1:5" x14ac:dyDescent="0.35">
      <c r="A4" s="8" t="s">
        <v>27</v>
      </c>
      <c r="B4" s="10">
        <v>1000</v>
      </c>
      <c r="C4" s="46"/>
      <c r="D4" s="47"/>
      <c r="E4" s="1" t="s">
        <v>28</v>
      </c>
    </row>
  </sheetData>
  <mergeCells count="1">
    <mergeCell ref="C3:D4"/>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füüsiline isik</vt:lpstr>
      <vt:lpstr>Juriidilise isik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2025-10-17T11:14:04Z</dcterms:created>
  <dcterms:modified xsi:type="dcterms:W3CDTF">2026-01-27T06:51:14Z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-1371605619</vt:i4>
  </property>
  <property fmtid="{D5CDD505-2E9C-101B-9397-08002B2CF9AE}" pid="3" name="_NewReviewCycle">
    <vt:lpwstr/>
  </property>
  <property fmtid="{D5CDD505-2E9C-101B-9397-08002B2CF9AE}" pid="4" name="_EmailSubject">
    <vt:lpwstr>Füüsiliste isikute maksumused jms</vt:lpwstr>
  </property>
  <property fmtid="{D5CDD505-2E9C-101B-9397-08002B2CF9AE}" pid="5" name="_AuthorEmail">
    <vt:lpwstr>triin.toitoja@sotsiaalkindlustusamet.ee</vt:lpwstr>
  </property>
  <property fmtid="{D5CDD505-2E9C-101B-9397-08002B2CF9AE}" pid="6" name="_AuthorEmailDisplayName">
    <vt:lpwstr>Triin Tõitoja</vt:lpwstr>
  </property>
  <property fmtid="{D5CDD505-2E9C-101B-9397-08002B2CF9AE}" pid="7" name="_ReviewingToolsShownOnce">
    <vt:lpwstr/>
  </property>
</Properties>
</file>