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tsiaalministeerium.ee\dfs\KasutajadSKA\carolyn-angelika.lib\Desktop\"/>
    </mc:Choice>
  </mc:AlternateContent>
  <xr:revisionPtr revIDLastSave="0" documentId="8_{E5E45774-6E7A-4E7D-B279-40440535D5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lemu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7" i="8" l="1"/>
  <c r="E67" i="8"/>
  <c r="D67" i="8"/>
  <c r="G67" i="8" s="1"/>
  <c r="C67" i="8"/>
  <c r="F61" i="8"/>
  <c r="E61" i="8"/>
  <c r="D61" i="8"/>
  <c r="C61" i="8"/>
  <c r="G60" i="8"/>
  <c r="F68" i="8" s="1"/>
  <c r="G59" i="8"/>
  <c r="G58" i="8"/>
  <c r="F66" i="8" s="1"/>
  <c r="G57" i="8"/>
  <c r="F65" i="8" s="1"/>
  <c r="G56" i="8"/>
  <c r="F64" i="8" s="1"/>
  <c r="G55" i="8"/>
  <c r="E63" i="8" s="1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K13" i="8"/>
  <c r="L13" i="8"/>
  <c r="M13" i="8"/>
  <c r="N13" i="8"/>
  <c r="O13" i="8"/>
  <c r="P13" i="8"/>
  <c r="Q13" i="8"/>
  <c r="R13" i="8"/>
  <c r="S13" i="8"/>
  <c r="T13" i="8"/>
  <c r="U13" i="8"/>
  <c r="V13" i="8"/>
  <c r="J13" i="8"/>
  <c r="H14" i="8"/>
  <c r="H15" i="8" s="1"/>
  <c r="H16" i="8" s="1"/>
  <c r="H17" i="8" s="1"/>
  <c r="H18" i="8" s="1"/>
  <c r="K10" i="8"/>
  <c r="L10" i="8"/>
  <c r="L19" i="8" s="1"/>
  <c r="M10" i="8"/>
  <c r="M19" i="8" s="1"/>
  <c r="N10" i="8"/>
  <c r="N19" i="8" s="1"/>
  <c r="O10" i="8"/>
  <c r="O19" i="8" s="1"/>
  <c r="P10" i="8"/>
  <c r="P19" i="8" s="1"/>
  <c r="Q10" i="8"/>
  <c r="Q19" i="8" s="1"/>
  <c r="R10" i="8"/>
  <c r="R19" i="8" s="1"/>
  <c r="S10" i="8"/>
  <c r="S19" i="8" s="1"/>
  <c r="T10" i="8"/>
  <c r="T19" i="8" s="1"/>
  <c r="U10" i="8"/>
  <c r="U19" i="8" s="1"/>
  <c r="V10" i="8"/>
  <c r="J28" i="8"/>
  <c r="J29" i="8"/>
  <c r="J30" i="8"/>
  <c r="J31" i="8"/>
  <c r="J32" i="8"/>
  <c r="J27" i="8"/>
  <c r="D33" i="8"/>
  <c r="E33" i="8"/>
  <c r="F33" i="8"/>
  <c r="G33" i="8"/>
  <c r="H33" i="8"/>
  <c r="I33" i="8"/>
  <c r="C33" i="8"/>
  <c r="C47" i="8"/>
  <c r="D42" i="8" s="1"/>
  <c r="J10" i="8"/>
  <c r="J19" i="8" s="1"/>
  <c r="I10" i="8"/>
  <c r="K19" i="8" s="1"/>
  <c r="H5" i="8"/>
  <c r="H6" i="8" s="1"/>
  <c r="H7" i="8" s="1"/>
  <c r="H8" i="8" s="1"/>
  <c r="H9" i="8" s="1"/>
  <c r="F16" i="8"/>
  <c r="F17" i="8"/>
  <c r="F18" i="8"/>
  <c r="F19" i="8"/>
  <c r="F20" i="8"/>
  <c r="F21" i="8"/>
  <c r="F15" i="8"/>
  <c r="E5" i="8"/>
  <c r="E6" i="8"/>
  <c r="E7" i="8"/>
  <c r="E8" i="8"/>
  <c r="E9" i="8"/>
  <c r="E4" i="8"/>
  <c r="D10" i="8"/>
  <c r="C10" i="8"/>
  <c r="B5" i="8"/>
  <c r="B6" i="8" s="1"/>
  <c r="B7" i="8" s="1"/>
  <c r="B8" i="8" s="1"/>
  <c r="B9" i="8" s="1"/>
  <c r="F63" i="8" l="1"/>
  <c r="C64" i="8"/>
  <c r="E64" i="8"/>
  <c r="C68" i="8"/>
  <c r="C65" i="8"/>
  <c r="D68" i="8"/>
  <c r="D65" i="8"/>
  <c r="E68" i="8"/>
  <c r="D64" i="8"/>
  <c r="E65" i="8"/>
  <c r="G61" i="8"/>
  <c r="C69" i="8" s="1"/>
  <c r="C66" i="8"/>
  <c r="G66" i="8" s="1"/>
  <c r="C63" i="8"/>
  <c r="D66" i="8"/>
  <c r="D63" i="8"/>
  <c r="E66" i="8"/>
  <c r="I13" i="8"/>
  <c r="I15" i="8"/>
  <c r="I16" i="8"/>
  <c r="I17" i="8"/>
  <c r="I18" i="8"/>
  <c r="I14" i="8"/>
  <c r="J33" i="8"/>
  <c r="V19" i="8"/>
  <c r="I19" i="8" s="1"/>
  <c r="D46" i="8"/>
  <c r="D45" i="8"/>
  <c r="D44" i="8"/>
  <c r="D43" i="8"/>
  <c r="E10" i="8"/>
  <c r="G68" i="8" l="1"/>
  <c r="F69" i="8"/>
  <c r="E69" i="8"/>
  <c r="D69" i="8"/>
  <c r="G69" i="8" s="1"/>
  <c r="G65" i="8"/>
  <c r="G64" i="8"/>
  <c r="G63" i="8"/>
  <c r="D47" i="8"/>
</calcChain>
</file>

<file path=xl/sharedStrings.xml><?xml version="1.0" encoding="utf-8"?>
<sst xmlns="http://schemas.openxmlformats.org/spreadsheetml/2006/main" count="79" uniqueCount="49">
  <si>
    <t>taotluse aasta</t>
  </si>
  <si>
    <t>unikaalsete inimeste arv</t>
  </si>
  <si>
    <t>Kokku 2020-2025</t>
  </si>
  <si>
    <t>... esmane taotlus</t>
  </si>
  <si>
    <t>... esmane taotlus, %</t>
  </si>
  <si>
    <t>samal ajal</t>
  </si>
  <si>
    <t>varem</t>
  </si>
  <si>
    <t>varem, %</t>
  </si>
  <si>
    <t>taotluste arv/ suunamisotsuste arv</t>
  </si>
  <si>
    <t>suunamisotsus lõppes kohtumääruses märgitud lõppkuupäevaga ...</t>
  </si>
  <si>
    <t>1-2 aastat</t>
  </si>
  <si>
    <t>3-4 aastat</t>
  </si>
  <si>
    <t>NB! Inimene saab olla 01.01.-2020-31.12.2025 tehtud taotluste alusel teenusel järjest max 7 aastat (lõpp 31.12.2026)</t>
  </si>
  <si>
    <t>5 ja rohkem aastat</t>
  </si>
  <si>
    <t>6 kuud või vähem</t>
  </si>
  <si>
    <t>7-12 kuud</t>
  </si>
  <si>
    <t xml:space="preserve">Kokku </t>
  </si>
  <si>
    <t>Inimese üheks järjestikuseks teenusel olemise perioodiks on loetud see, kui lõppeva ja algava suunamisotsuse vahe on alla 30 päeva. Inimesed on jaotatud max järjestikuse teenusel olemise aja järgi.</t>
  </si>
  <si>
    <t>%</t>
  </si>
  <si>
    <t>Suunamisotsuse lõppemise aasta</t>
  </si>
  <si>
    <t>Kokku</t>
  </si>
  <si>
    <t>Teenusperioodi kestus kuudes (suunamisotsuste arv)</t>
  </si>
  <si>
    <t>0 kuud</t>
  </si>
  <si>
    <t>1 kuu</t>
  </si>
  <si>
    <t>2 kuud</t>
  </si>
  <si>
    <t>3 kuud</t>
  </si>
  <si>
    <t>4 kuud</t>
  </si>
  <si>
    <t>5 kuud</t>
  </si>
  <si>
    <t>6 kuud</t>
  </si>
  <si>
    <t>7 kuud</t>
  </si>
  <si>
    <t>8 kuud</t>
  </si>
  <si>
    <t>9 kuud</t>
  </si>
  <si>
    <t>10 kuud</t>
  </si>
  <si>
    <t>11 kuud</t>
  </si>
  <si>
    <t>12 kuud</t>
  </si>
  <si>
    <t>Tabel 1. Taotluste arv, sh esmased taotlused, 2020-2025</t>
  </si>
  <si>
    <t>Tabel 2. Taotluste arv suunamisperioodi pikkuse järgi, 2020-2025</t>
  </si>
  <si>
    <t>Teenusperioodi kestus kuudes (%)</t>
  </si>
  <si>
    <t>Tabel 3. Taotluste arv suunamisotsuse lõppemise aja järgi, 2020-2025</t>
  </si>
  <si>
    <t>Tabel 4. Taotluste arv suunamisotsuse lõppemise aasta järgi, 2020-2025</t>
  </si>
  <si>
    <t>Järjest teenusel olemise aeg:</t>
  </si>
  <si>
    <t>Tabel 5. Inimesed järjest ÖK teenusel olemise kõige pikema perioodi järgi, 2020-2025</t>
  </si>
  <si>
    <t>Tabel 6. Suunamisotsused kohtumääruse kuupäeva ja teenusperioodi alguse kuupäeva vahe järgi, 2020-2025</t>
  </si>
  <si>
    <t>VAHE (teenusperioodi algus - kohtumääruse kuupäev), suunamisotsuste arv</t>
  </si>
  <si>
    <t>kuni 14 päeva</t>
  </si>
  <si>
    <t>15-30 päeva</t>
  </si>
  <si>
    <t>3 kuud ja rohkem</t>
  </si>
  <si>
    <t>VAHE (teenusperioodi algus - kohtumääruse kuupäev), %</t>
  </si>
  <si>
    <t>NB! Aastate jooksul on 113 suunamisotsust olnud seotud kolimistega, st inimesed viidi teenusperioodi jooksul ühe teenuseosutaja juurest teise teenuseosutaja juurde. Seega siin tabeli otsuseid 780-113=667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</si>
</sst>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9" fontId="1" fillId="0" borderId="0" xfId="0" applyNumberFormat="1" applyFont="1"/>
    <xf numFmtId="0" fontId="2" fillId="0" borderId="0" xfId="0" applyFont="1"/>
    <xf numFmtId="0" fontId="5" fillId="0" borderId="0" xfId="0" applyFont="1"/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/>
    <xf numFmtId="9" fontId="1" fillId="0" borderId="1" xfId="0" applyNumberFormat="1" applyFont="1" applyBorder="1"/>
    <xf numFmtId="0" fontId="0" fillId="0" borderId="3" xfId="0" applyBorder="1"/>
    <xf numFmtId="9" fontId="0" fillId="0" borderId="3" xfId="0" applyNumberForma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9" fontId="1" fillId="0" borderId="3" xfId="0" applyNumberFormat="1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4F4F-C410-4F62-A5C8-696F86132C00}">
  <dimension ref="A1:W69"/>
  <sheetViews>
    <sheetView tabSelected="1" topLeftCell="A19" workbookViewId="0">
      <selection activeCell="I57" sqref="I57"/>
    </sheetView>
  </sheetViews>
  <sheetFormatPr defaultRowHeight="14.4" x14ac:dyDescent="0.3"/>
  <cols>
    <col min="2" max="2" width="16.44140625" customWidth="1"/>
    <col min="3" max="5" width="10.77734375" customWidth="1"/>
    <col min="6" max="6" width="13.77734375" customWidth="1"/>
    <col min="8" max="8" width="17" customWidth="1"/>
    <col min="9" max="9" width="13.5546875" customWidth="1"/>
    <col min="10" max="10" width="18.21875" customWidth="1"/>
    <col min="11" max="11" width="14.21875" customWidth="1"/>
  </cols>
  <sheetData>
    <row r="1" spans="1:23" x14ac:dyDescent="0.3">
      <c r="A1" s="5" t="s">
        <v>35</v>
      </c>
      <c r="H1" s="5" t="s">
        <v>36</v>
      </c>
    </row>
    <row r="2" spans="1:23" x14ac:dyDescent="0.3">
      <c r="J2" s="25" t="s">
        <v>21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3" ht="58.2" thickBot="1" x14ac:dyDescent="0.35">
      <c r="B3" s="12" t="s">
        <v>0</v>
      </c>
      <c r="C3" s="13" t="s">
        <v>8</v>
      </c>
      <c r="D3" s="14" t="s">
        <v>3</v>
      </c>
      <c r="E3" s="13" t="s">
        <v>4</v>
      </c>
      <c r="F3" s="13" t="s">
        <v>1</v>
      </c>
      <c r="G3" s="1"/>
      <c r="H3" s="12" t="s">
        <v>0</v>
      </c>
      <c r="I3" s="13" t="s">
        <v>8</v>
      </c>
      <c r="J3" s="15" t="s">
        <v>22</v>
      </c>
      <c r="K3" s="15" t="s">
        <v>23</v>
      </c>
      <c r="L3" s="15" t="s">
        <v>24</v>
      </c>
      <c r="M3" s="15" t="s">
        <v>25</v>
      </c>
      <c r="N3" s="15" t="s">
        <v>26</v>
      </c>
      <c r="O3" s="15" t="s">
        <v>27</v>
      </c>
      <c r="P3" s="15" t="s">
        <v>28</v>
      </c>
      <c r="Q3" s="15" t="s">
        <v>29</v>
      </c>
      <c r="R3" s="15" t="s">
        <v>30</v>
      </c>
      <c r="S3" s="15" t="s">
        <v>31</v>
      </c>
      <c r="T3" s="15" t="s">
        <v>32</v>
      </c>
      <c r="U3" s="15" t="s">
        <v>33</v>
      </c>
      <c r="V3" s="15" t="s">
        <v>34</v>
      </c>
    </row>
    <row r="4" spans="1:23" ht="15" thickTop="1" x14ac:dyDescent="0.3">
      <c r="B4" s="10">
        <v>2020</v>
      </c>
      <c r="C4" s="10">
        <v>186</v>
      </c>
      <c r="D4" s="10">
        <v>99</v>
      </c>
      <c r="E4" s="11">
        <f>D4/C4</f>
        <v>0.532258064516129</v>
      </c>
      <c r="F4" s="10">
        <v>100</v>
      </c>
      <c r="H4" s="10">
        <v>2020</v>
      </c>
      <c r="I4" s="17">
        <v>186</v>
      </c>
      <c r="J4" s="10">
        <v>14</v>
      </c>
      <c r="K4" s="10">
        <v>18</v>
      </c>
      <c r="L4" s="10">
        <v>18</v>
      </c>
      <c r="M4" s="10">
        <v>16</v>
      </c>
      <c r="N4" s="10">
        <v>10</v>
      </c>
      <c r="O4" s="10">
        <v>24</v>
      </c>
      <c r="P4" s="10">
        <v>13</v>
      </c>
      <c r="Q4" s="10">
        <v>17</v>
      </c>
      <c r="R4" s="10">
        <v>12</v>
      </c>
      <c r="S4" s="10">
        <v>15</v>
      </c>
      <c r="T4" s="10">
        <v>8</v>
      </c>
      <c r="U4" s="10">
        <v>19</v>
      </c>
      <c r="V4" s="10">
        <v>2</v>
      </c>
    </row>
    <row r="5" spans="1:23" x14ac:dyDescent="0.3">
      <c r="B5" s="6">
        <f>1+B4</f>
        <v>2021</v>
      </c>
      <c r="C5" s="6">
        <v>116</v>
      </c>
      <c r="D5" s="6">
        <v>21</v>
      </c>
      <c r="E5" s="7">
        <f t="shared" ref="E5:E10" si="0">D5/C5</f>
        <v>0.18103448275862069</v>
      </c>
      <c r="F5" s="6">
        <v>78</v>
      </c>
      <c r="H5" s="6">
        <f>1+H4</f>
        <v>2021</v>
      </c>
      <c r="I5" s="8">
        <v>116</v>
      </c>
      <c r="J5" s="6">
        <v>23</v>
      </c>
      <c r="K5" s="6">
        <v>14</v>
      </c>
      <c r="L5" s="6">
        <v>4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/>
      <c r="S5" s="6">
        <v>10</v>
      </c>
      <c r="T5" s="6">
        <v>8</v>
      </c>
      <c r="U5" s="6">
        <v>52</v>
      </c>
      <c r="V5" s="6">
        <v>0</v>
      </c>
    </row>
    <row r="6" spans="1:23" x14ac:dyDescent="0.3">
      <c r="B6" s="6">
        <f t="shared" ref="B6:B9" si="1">1+B5</f>
        <v>2022</v>
      </c>
      <c r="C6" s="6">
        <v>125</v>
      </c>
      <c r="D6" s="6">
        <v>44</v>
      </c>
      <c r="E6" s="7">
        <f t="shared" si="0"/>
        <v>0.35199999999999998</v>
      </c>
      <c r="F6" s="6">
        <v>102</v>
      </c>
      <c r="H6" s="6">
        <f t="shared" ref="H6:H9" si="2">1+H5</f>
        <v>2022</v>
      </c>
      <c r="I6" s="8">
        <v>125</v>
      </c>
      <c r="J6" s="6">
        <v>4</v>
      </c>
      <c r="K6" s="6">
        <v>9</v>
      </c>
      <c r="L6" s="6"/>
      <c r="M6" s="6">
        <v>5</v>
      </c>
      <c r="N6" s="6">
        <v>1</v>
      </c>
      <c r="O6" s="6">
        <v>4</v>
      </c>
      <c r="P6" s="6">
        <v>4</v>
      </c>
      <c r="Q6" s="6">
        <v>7</v>
      </c>
      <c r="R6" s="6">
        <v>3</v>
      </c>
      <c r="S6" s="6">
        <v>3</v>
      </c>
      <c r="T6" s="6">
        <v>13</v>
      </c>
      <c r="U6" s="6">
        <v>71</v>
      </c>
      <c r="V6" s="6">
        <v>1</v>
      </c>
    </row>
    <row r="7" spans="1:23" x14ac:dyDescent="0.3">
      <c r="B7" s="6">
        <f t="shared" si="1"/>
        <v>2023</v>
      </c>
      <c r="C7" s="6">
        <v>119</v>
      </c>
      <c r="D7" s="6">
        <v>36</v>
      </c>
      <c r="E7" s="7">
        <f t="shared" si="0"/>
        <v>0.30252100840336132</v>
      </c>
      <c r="F7" s="6">
        <v>101</v>
      </c>
      <c r="H7" s="6">
        <f t="shared" si="2"/>
        <v>2023</v>
      </c>
      <c r="I7" s="8">
        <v>119</v>
      </c>
      <c r="J7" s="6">
        <v>8</v>
      </c>
      <c r="K7" s="6">
        <v>9</v>
      </c>
      <c r="L7" s="6">
        <v>5</v>
      </c>
      <c r="M7" s="6">
        <v>2</v>
      </c>
      <c r="N7" s="6">
        <v>2</v>
      </c>
      <c r="O7" s="6">
        <v>3</v>
      </c>
      <c r="P7" s="6">
        <v>1</v>
      </c>
      <c r="Q7" s="6">
        <v>6</v>
      </c>
      <c r="R7" s="6">
        <v>2</v>
      </c>
      <c r="S7" s="6">
        <v>5</v>
      </c>
      <c r="T7" s="6">
        <v>4</v>
      </c>
      <c r="U7" s="6">
        <v>56</v>
      </c>
      <c r="V7" s="6">
        <v>16</v>
      </c>
    </row>
    <row r="8" spans="1:23" x14ac:dyDescent="0.3">
      <c r="B8" s="6">
        <f t="shared" si="1"/>
        <v>2024</v>
      </c>
      <c r="C8" s="6">
        <v>105</v>
      </c>
      <c r="D8" s="6">
        <v>39</v>
      </c>
      <c r="E8" s="7">
        <f t="shared" si="0"/>
        <v>0.37142857142857144</v>
      </c>
      <c r="F8" s="6">
        <v>98</v>
      </c>
      <c r="H8" s="6">
        <f t="shared" si="2"/>
        <v>2024</v>
      </c>
      <c r="I8" s="8">
        <v>105</v>
      </c>
      <c r="J8" s="6">
        <v>6</v>
      </c>
      <c r="K8" s="6">
        <v>4</v>
      </c>
      <c r="L8" s="6"/>
      <c r="M8" s="6">
        <v>2</v>
      </c>
      <c r="N8" s="6">
        <v>1</v>
      </c>
      <c r="O8" s="6">
        <v>3</v>
      </c>
      <c r="P8" s="6">
        <v>3</v>
      </c>
      <c r="Q8" s="6"/>
      <c r="R8" s="6">
        <v>2</v>
      </c>
      <c r="S8" s="6">
        <v>3</v>
      </c>
      <c r="T8" s="6">
        <v>6</v>
      </c>
      <c r="U8" s="6">
        <v>71</v>
      </c>
      <c r="V8" s="6">
        <v>4</v>
      </c>
    </row>
    <row r="9" spans="1:23" x14ac:dyDescent="0.3">
      <c r="B9" s="6">
        <f t="shared" si="1"/>
        <v>2025</v>
      </c>
      <c r="C9" s="6">
        <v>129</v>
      </c>
      <c r="D9" s="6">
        <v>40</v>
      </c>
      <c r="E9" s="7">
        <f t="shared" si="0"/>
        <v>0.31007751937984496</v>
      </c>
      <c r="F9" s="6">
        <v>106</v>
      </c>
      <c r="H9" s="6">
        <f t="shared" si="2"/>
        <v>2025</v>
      </c>
      <c r="I9" s="8">
        <v>129</v>
      </c>
      <c r="J9" s="6">
        <v>11</v>
      </c>
      <c r="K9" s="6">
        <v>7</v>
      </c>
      <c r="L9" s="6">
        <v>7</v>
      </c>
      <c r="M9" s="6">
        <v>1</v>
      </c>
      <c r="N9" s="6">
        <v>1</v>
      </c>
      <c r="O9" s="6">
        <v>2</v>
      </c>
      <c r="P9" s="6">
        <v>2</v>
      </c>
      <c r="Q9" s="6">
        <v>2</v>
      </c>
      <c r="R9" s="6">
        <v>2</v>
      </c>
      <c r="S9" s="6">
        <v>2</v>
      </c>
      <c r="T9" s="6">
        <v>22</v>
      </c>
      <c r="U9" s="6">
        <v>68</v>
      </c>
      <c r="V9" s="6">
        <v>2</v>
      </c>
    </row>
    <row r="10" spans="1:23" x14ac:dyDescent="0.3">
      <c r="B10" s="8" t="s">
        <v>2</v>
      </c>
      <c r="C10" s="8">
        <f>SUM(C4:C9)</f>
        <v>780</v>
      </c>
      <c r="D10" s="8">
        <f>SUM(D4:D9)</f>
        <v>279</v>
      </c>
      <c r="E10" s="9">
        <f t="shared" si="0"/>
        <v>0.3576923076923077</v>
      </c>
      <c r="F10" s="8">
        <v>280</v>
      </c>
      <c r="H10" s="8" t="s">
        <v>2</v>
      </c>
      <c r="I10" s="8">
        <f>SUM(I4:I9)</f>
        <v>780</v>
      </c>
      <c r="J10" s="8">
        <f>SUM(J4:J9)</f>
        <v>66</v>
      </c>
      <c r="K10" s="8">
        <f t="shared" ref="K10:V10" si="3">SUM(K4:K9)</f>
        <v>61</v>
      </c>
      <c r="L10" s="8">
        <f t="shared" si="3"/>
        <v>34</v>
      </c>
      <c r="M10" s="8">
        <f t="shared" si="3"/>
        <v>27</v>
      </c>
      <c r="N10" s="8">
        <f t="shared" si="3"/>
        <v>16</v>
      </c>
      <c r="O10" s="8">
        <f t="shared" si="3"/>
        <v>37</v>
      </c>
      <c r="P10" s="8">
        <f t="shared" si="3"/>
        <v>24</v>
      </c>
      <c r="Q10" s="8">
        <f t="shared" si="3"/>
        <v>33</v>
      </c>
      <c r="R10" s="8">
        <f t="shared" si="3"/>
        <v>21</v>
      </c>
      <c r="S10" s="8">
        <f t="shared" si="3"/>
        <v>38</v>
      </c>
      <c r="T10" s="8">
        <f t="shared" si="3"/>
        <v>61</v>
      </c>
      <c r="U10" s="8">
        <f t="shared" si="3"/>
        <v>337</v>
      </c>
      <c r="V10" s="8">
        <f t="shared" si="3"/>
        <v>25</v>
      </c>
      <c r="W10" s="2"/>
    </row>
    <row r="11" spans="1:23" ht="14.4" customHeight="1" x14ac:dyDescent="0.3">
      <c r="B11" s="2"/>
      <c r="C11" s="2"/>
      <c r="D11" s="2"/>
      <c r="E11" s="3"/>
      <c r="F11" s="2"/>
      <c r="H11" s="8"/>
      <c r="I11" s="8"/>
      <c r="J11" s="25" t="s">
        <v>37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"/>
    </row>
    <row r="12" spans="1:23" ht="15" thickBot="1" x14ac:dyDescent="0.35">
      <c r="A12" s="5" t="s">
        <v>38</v>
      </c>
      <c r="H12" s="12" t="s">
        <v>0</v>
      </c>
      <c r="I12" s="16" t="s">
        <v>20</v>
      </c>
      <c r="J12" s="15" t="s">
        <v>22</v>
      </c>
      <c r="K12" s="15" t="s">
        <v>23</v>
      </c>
      <c r="L12" s="15" t="s">
        <v>24</v>
      </c>
      <c r="M12" s="15" t="s">
        <v>25</v>
      </c>
      <c r="N12" s="15" t="s">
        <v>26</v>
      </c>
      <c r="O12" s="15" t="s">
        <v>27</v>
      </c>
      <c r="P12" s="15" t="s">
        <v>28</v>
      </c>
      <c r="Q12" s="15" t="s">
        <v>29</v>
      </c>
      <c r="R12" s="15" t="s">
        <v>30</v>
      </c>
      <c r="S12" s="15" t="s">
        <v>31</v>
      </c>
      <c r="T12" s="15" t="s">
        <v>32</v>
      </c>
      <c r="U12" s="15" t="s">
        <v>33</v>
      </c>
      <c r="V12" s="15" t="s">
        <v>34</v>
      </c>
    </row>
    <row r="13" spans="1:23" ht="35.4" customHeight="1" thickTop="1" x14ac:dyDescent="0.3">
      <c r="C13" s="6"/>
      <c r="D13" s="25" t="s">
        <v>9</v>
      </c>
      <c r="E13" s="25"/>
      <c r="F13" s="25"/>
      <c r="H13" s="10">
        <v>2020</v>
      </c>
      <c r="I13" s="18">
        <f>SUM(J13:V13)</f>
        <v>1</v>
      </c>
      <c r="J13" s="11">
        <f>J4/$I4</f>
        <v>7.5268817204301078E-2</v>
      </c>
      <c r="K13" s="11">
        <f t="shared" ref="K13:V13" si="4">K4/$I4</f>
        <v>9.6774193548387094E-2</v>
      </c>
      <c r="L13" s="11">
        <f t="shared" si="4"/>
        <v>9.6774193548387094E-2</v>
      </c>
      <c r="M13" s="11">
        <f t="shared" si="4"/>
        <v>8.6021505376344093E-2</v>
      </c>
      <c r="N13" s="11">
        <f t="shared" si="4"/>
        <v>5.3763440860215055E-2</v>
      </c>
      <c r="O13" s="11">
        <f t="shared" si="4"/>
        <v>0.12903225806451613</v>
      </c>
      <c r="P13" s="11">
        <f t="shared" si="4"/>
        <v>6.9892473118279563E-2</v>
      </c>
      <c r="Q13" s="11">
        <f t="shared" si="4"/>
        <v>9.1397849462365593E-2</v>
      </c>
      <c r="R13" s="11">
        <f t="shared" si="4"/>
        <v>6.4516129032258063E-2</v>
      </c>
      <c r="S13" s="11">
        <f t="shared" si="4"/>
        <v>8.0645161290322578E-2</v>
      </c>
      <c r="T13" s="11">
        <f t="shared" si="4"/>
        <v>4.3010752688172046E-2</v>
      </c>
      <c r="U13" s="11">
        <f t="shared" si="4"/>
        <v>0.10215053763440861</v>
      </c>
      <c r="V13" s="11">
        <f t="shared" si="4"/>
        <v>1.0752688172043012E-2</v>
      </c>
    </row>
    <row r="14" spans="1:23" ht="58.2" thickBot="1" x14ac:dyDescent="0.35">
      <c r="B14" s="12" t="s">
        <v>0</v>
      </c>
      <c r="C14" s="13" t="s">
        <v>8</v>
      </c>
      <c r="D14" s="19" t="s">
        <v>5</v>
      </c>
      <c r="E14" s="19" t="s">
        <v>6</v>
      </c>
      <c r="F14" s="19" t="s">
        <v>7</v>
      </c>
      <c r="H14" s="6">
        <f>1+H13</f>
        <v>2021</v>
      </c>
      <c r="I14" s="9">
        <f t="shared" ref="I14:I19" si="5">SUM(J14:V14)</f>
        <v>1</v>
      </c>
      <c r="J14" s="7">
        <f t="shared" ref="J14:V14" si="6">J5/$I5</f>
        <v>0.19827586206896552</v>
      </c>
      <c r="K14" s="7">
        <f t="shared" si="6"/>
        <v>0.1206896551724138</v>
      </c>
      <c r="L14" s="7">
        <f t="shared" si="6"/>
        <v>3.4482758620689655E-2</v>
      </c>
      <c r="M14" s="7">
        <f t="shared" si="6"/>
        <v>8.6206896551724137E-3</v>
      </c>
      <c r="N14" s="7">
        <f t="shared" si="6"/>
        <v>8.6206896551724137E-3</v>
      </c>
      <c r="O14" s="7">
        <f t="shared" si="6"/>
        <v>8.6206896551724137E-3</v>
      </c>
      <c r="P14" s="7">
        <f t="shared" si="6"/>
        <v>8.6206896551724137E-3</v>
      </c>
      <c r="Q14" s="7">
        <f t="shared" si="6"/>
        <v>8.6206896551724137E-3</v>
      </c>
      <c r="R14" s="7">
        <f t="shared" si="6"/>
        <v>0</v>
      </c>
      <c r="S14" s="7">
        <f t="shared" si="6"/>
        <v>8.6206896551724144E-2</v>
      </c>
      <c r="T14" s="7">
        <f t="shared" si="6"/>
        <v>6.8965517241379309E-2</v>
      </c>
      <c r="U14" s="7">
        <f t="shared" si="6"/>
        <v>0.44827586206896552</v>
      </c>
      <c r="V14" s="7">
        <f t="shared" si="6"/>
        <v>0</v>
      </c>
    </row>
    <row r="15" spans="1:23" ht="15" thickTop="1" x14ac:dyDescent="0.3">
      <c r="B15" s="10">
        <v>2020</v>
      </c>
      <c r="C15" s="10">
        <v>186</v>
      </c>
      <c r="D15" s="10">
        <v>93</v>
      </c>
      <c r="E15" s="10">
        <v>93</v>
      </c>
      <c r="F15" s="11">
        <f>E15/C15</f>
        <v>0.5</v>
      </c>
      <c r="H15" s="6">
        <f t="shared" ref="H15:H18" si="7">1+H14</f>
        <v>2022</v>
      </c>
      <c r="I15" s="9">
        <f t="shared" si="5"/>
        <v>1</v>
      </c>
      <c r="J15" s="7">
        <f t="shared" ref="J15:V15" si="8">J6/$I6</f>
        <v>3.2000000000000001E-2</v>
      </c>
      <c r="K15" s="7">
        <f t="shared" si="8"/>
        <v>7.1999999999999995E-2</v>
      </c>
      <c r="L15" s="7">
        <f t="shared" si="8"/>
        <v>0</v>
      </c>
      <c r="M15" s="7">
        <f t="shared" si="8"/>
        <v>0.04</v>
      </c>
      <c r="N15" s="7">
        <f t="shared" si="8"/>
        <v>8.0000000000000002E-3</v>
      </c>
      <c r="O15" s="7">
        <f t="shared" si="8"/>
        <v>3.2000000000000001E-2</v>
      </c>
      <c r="P15" s="7">
        <f t="shared" si="8"/>
        <v>3.2000000000000001E-2</v>
      </c>
      <c r="Q15" s="7">
        <f t="shared" si="8"/>
        <v>5.6000000000000001E-2</v>
      </c>
      <c r="R15" s="7">
        <f t="shared" si="8"/>
        <v>2.4E-2</v>
      </c>
      <c r="S15" s="7">
        <f t="shared" si="8"/>
        <v>2.4E-2</v>
      </c>
      <c r="T15" s="7">
        <f t="shared" si="8"/>
        <v>0.104</v>
      </c>
      <c r="U15" s="7">
        <f t="shared" si="8"/>
        <v>0.56799999999999995</v>
      </c>
      <c r="V15" s="7">
        <f t="shared" si="8"/>
        <v>8.0000000000000002E-3</v>
      </c>
    </row>
    <row r="16" spans="1:23" x14ac:dyDescent="0.3">
      <c r="B16" s="6">
        <v>2021</v>
      </c>
      <c r="C16" s="6">
        <v>116</v>
      </c>
      <c r="D16" s="6">
        <v>89</v>
      </c>
      <c r="E16" s="6">
        <v>27</v>
      </c>
      <c r="F16" s="7">
        <f t="shared" ref="F16:F21" si="9">E16/C16</f>
        <v>0.23275862068965517</v>
      </c>
      <c r="H16" s="6">
        <f t="shared" si="7"/>
        <v>2023</v>
      </c>
      <c r="I16" s="9">
        <f t="shared" si="5"/>
        <v>1</v>
      </c>
      <c r="J16" s="7">
        <f t="shared" ref="J16:V16" si="10">J7/$I7</f>
        <v>6.7226890756302518E-2</v>
      </c>
      <c r="K16" s="7">
        <f t="shared" si="10"/>
        <v>7.5630252100840331E-2</v>
      </c>
      <c r="L16" s="7">
        <f t="shared" si="10"/>
        <v>4.2016806722689079E-2</v>
      </c>
      <c r="M16" s="7">
        <f t="shared" si="10"/>
        <v>1.680672268907563E-2</v>
      </c>
      <c r="N16" s="7">
        <f t="shared" si="10"/>
        <v>1.680672268907563E-2</v>
      </c>
      <c r="O16" s="7">
        <f t="shared" si="10"/>
        <v>2.5210084033613446E-2</v>
      </c>
      <c r="P16" s="7">
        <f t="shared" si="10"/>
        <v>8.4033613445378148E-3</v>
      </c>
      <c r="Q16" s="7">
        <f t="shared" si="10"/>
        <v>5.0420168067226892E-2</v>
      </c>
      <c r="R16" s="7">
        <f t="shared" si="10"/>
        <v>1.680672268907563E-2</v>
      </c>
      <c r="S16" s="7">
        <f t="shared" si="10"/>
        <v>4.2016806722689079E-2</v>
      </c>
      <c r="T16" s="7">
        <f t="shared" si="10"/>
        <v>3.3613445378151259E-2</v>
      </c>
      <c r="U16" s="7">
        <f t="shared" si="10"/>
        <v>0.47058823529411764</v>
      </c>
      <c r="V16" s="7">
        <f t="shared" si="10"/>
        <v>0.13445378151260504</v>
      </c>
    </row>
    <row r="17" spans="1:22" x14ac:dyDescent="0.3">
      <c r="B17" s="6">
        <v>2022</v>
      </c>
      <c r="C17" s="6">
        <v>125</v>
      </c>
      <c r="D17" s="6">
        <v>101</v>
      </c>
      <c r="E17" s="6">
        <v>24</v>
      </c>
      <c r="F17" s="7">
        <f t="shared" si="9"/>
        <v>0.192</v>
      </c>
      <c r="H17" s="6">
        <f t="shared" si="7"/>
        <v>2024</v>
      </c>
      <c r="I17" s="9">
        <f t="shared" si="5"/>
        <v>1.0000000000000002</v>
      </c>
      <c r="J17" s="7">
        <f t="shared" ref="J17:V17" si="11">J8/$I8</f>
        <v>5.7142857142857141E-2</v>
      </c>
      <c r="K17" s="7">
        <f t="shared" si="11"/>
        <v>3.8095238095238099E-2</v>
      </c>
      <c r="L17" s="7">
        <f t="shared" si="11"/>
        <v>0</v>
      </c>
      <c r="M17" s="7">
        <f t="shared" si="11"/>
        <v>1.9047619047619049E-2</v>
      </c>
      <c r="N17" s="7">
        <f t="shared" si="11"/>
        <v>9.5238095238095247E-3</v>
      </c>
      <c r="O17" s="7">
        <f t="shared" si="11"/>
        <v>2.8571428571428571E-2</v>
      </c>
      <c r="P17" s="7">
        <f t="shared" si="11"/>
        <v>2.8571428571428571E-2</v>
      </c>
      <c r="Q17" s="7">
        <f t="shared" si="11"/>
        <v>0</v>
      </c>
      <c r="R17" s="7">
        <f t="shared" si="11"/>
        <v>1.9047619047619049E-2</v>
      </c>
      <c r="S17" s="7">
        <f t="shared" si="11"/>
        <v>2.8571428571428571E-2</v>
      </c>
      <c r="T17" s="7">
        <f t="shared" si="11"/>
        <v>5.7142857142857141E-2</v>
      </c>
      <c r="U17" s="7">
        <f t="shared" si="11"/>
        <v>0.67619047619047623</v>
      </c>
      <c r="V17" s="7">
        <f t="shared" si="11"/>
        <v>3.8095238095238099E-2</v>
      </c>
    </row>
    <row r="18" spans="1:22" x14ac:dyDescent="0.3">
      <c r="B18" s="6">
        <v>2023</v>
      </c>
      <c r="C18" s="6">
        <v>119</v>
      </c>
      <c r="D18" s="6">
        <v>95</v>
      </c>
      <c r="E18" s="6">
        <v>24</v>
      </c>
      <c r="F18" s="7">
        <f t="shared" si="9"/>
        <v>0.20168067226890757</v>
      </c>
      <c r="H18" s="6">
        <f t="shared" si="7"/>
        <v>2025</v>
      </c>
      <c r="I18" s="9">
        <f t="shared" si="5"/>
        <v>1</v>
      </c>
      <c r="J18" s="7">
        <f t="shared" ref="J18:V18" si="12">J9/$I9</f>
        <v>8.5271317829457363E-2</v>
      </c>
      <c r="K18" s="7">
        <f t="shared" si="12"/>
        <v>5.4263565891472867E-2</v>
      </c>
      <c r="L18" s="7">
        <f t="shared" si="12"/>
        <v>5.4263565891472867E-2</v>
      </c>
      <c r="M18" s="7">
        <f t="shared" si="12"/>
        <v>7.7519379844961239E-3</v>
      </c>
      <c r="N18" s="7">
        <f t="shared" si="12"/>
        <v>7.7519379844961239E-3</v>
      </c>
      <c r="O18" s="7">
        <f t="shared" si="12"/>
        <v>1.5503875968992248E-2</v>
      </c>
      <c r="P18" s="7">
        <f t="shared" si="12"/>
        <v>1.5503875968992248E-2</v>
      </c>
      <c r="Q18" s="7">
        <f t="shared" si="12"/>
        <v>1.5503875968992248E-2</v>
      </c>
      <c r="R18" s="7">
        <f t="shared" si="12"/>
        <v>1.5503875968992248E-2</v>
      </c>
      <c r="S18" s="7">
        <f t="shared" si="12"/>
        <v>1.5503875968992248E-2</v>
      </c>
      <c r="T18" s="7">
        <f t="shared" si="12"/>
        <v>0.17054263565891473</v>
      </c>
      <c r="U18" s="7">
        <f t="shared" si="12"/>
        <v>0.52713178294573648</v>
      </c>
      <c r="V18" s="7">
        <f t="shared" si="12"/>
        <v>1.5503875968992248E-2</v>
      </c>
    </row>
    <row r="19" spans="1:22" x14ac:dyDescent="0.3">
      <c r="B19" s="6">
        <v>2024</v>
      </c>
      <c r="C19" s="6">
        <v>105</v>
      </c>
      <c r="D19" s="6">
        <v>92</v>
      </c>
      <c r="E19" s="6">
        <v>13</v>
      </c>
      <c r="F19" s="7">
        <f t="shared" si="9"/>
        <v>0.12380952380952381</v>
      </c>
      <c r="H19" s="8" t="s">
        <v>2</v>
      </c>
      <c r="I19" s="9">
        <f t="shared" si="5"/>
        <v>1</v>
      </c>
      <c r="J19" s="9">
        <f t="shared" ref="J19:V19" si="13">J10/$I10</f>
        <v>8.461538461538462E-2</v>
      </c>
      <c r="K19" s="9">
        <f t="shared" si="13"/>
        <v>7.8205128205128205E-2</v>
      </c>
      <c r="L19" s="9">
        <f t="shared" si="13"/>
        <v>4.3589743589743588E-2</v>
      </c>
      <c r="M19" s="9">
        <f t="shared" si="13"/>
        <v>3.4615384615384617E-2</v>
      </c>
      <c r="N19" s="9">
        <f t="shared" si="13"/>
        <v>2.0512820512820513E-2</v>
      </c>
      <c r="O19" s="9">
        <f t="shared" si="13"/>
        <v>4.7435897435897434E-2</v>
      </c>
      <c r="P19" s="9">
        <f t="shared" si="13"/>
        <v>3.0769230769230771E-2</v>
      </c>
      <c r="Q19" s="9">
        <f t="shared" si="13"/>
        <v>4.230769230769231E-2</v>
      </c>
      <c r="R19" s="9">
        <f t="shared" si="13"/>
        <v>2.6923076923076925E-2</v>
      </c>
      <c r="S19" s="9">
        <f t="shared" si="13"/>
        <v>4.8717948717948718E-2</v>
      </c>
      <c r="T19" s="9">
        <f t="shared" si="13"/>
        <v>7.8205128205128205E-2</v>
      </c>
      <c r="U19" s="9">
        <f t="shared" si="13"/>
        <v>0.43205128205128207</v>
      </c>
      <c r="V19" s="9">
        <f t="shared" si="13"/>
        <v>3.2051282051282048E-2</v>
      </c>
    </row>
    <row r="20" spans="1:22" x14ac:dyDescent="0.3">
      <c r="B20" s="6">
        <v>2025</v>
      </c>
      <c r="C20" s="6">
        <v>129</v>
      </c>
      <c r="D20" s="6">
        <v>107</v>
      </c>
      <c r="E20" s="6">
        <v>22</v>
      </c>
      <c r="F20" s="7">
        <f t="shared" si="9"/>
        <v>0.17054263565891473</v>
      </c>
    </row>
    <row r="21" spans="1:22" x14ac:dyDescent="0.3">
      <c r="B21" s="8" t="s">
        <v>2</v>
      </c>
      <c r="C21" s="8">
        <v>780</v>
      </c>
      <c r="D21" s="8">
        <v>577</v>
      </c>
      <c r="E21" s="8">
        <v>203</v>
      </c>
      <c r="F21" s="9">
        <f t="shared" si="9"/>
        <v>0.26025641025641028</v>
      </c>
    </row>
    <row r="23" spans="1:22" x14ac:dyDescent="0.3">
      <c r="A23" s="5" t="s">
        <v>39</v>
      </c>
    </row>
    <row r="25" spans="1:22" x14ac:dyDescent="0.3">
      <c r="B25" s="6"/>
      <c r="C25" s="27" t="s">
        <v>19</v>
      </c>
      <c r="D25" s="28"/>
      <c r="E25" s="28"/>
      <c r="F25" s="28"/>
      <c r="G25" s="28"/>
      <c r="H25" s="28"/>
      <c r="I25" s="28"/>
      <c r="J25" s="29"/>
    </row>
    <row r="26" spans="1:22" ht="15" thickBot="1" x14ac:dyDescent="0.35">
      <c r="B26" s="12" t="s">
        <v>0</v>
      </c>
      <c r="C26" s="13">
        <v>2020</v>
      </c>
      <c r="D26" s="20">
        <v>2021</v>
      </c>
      <c r="E26" s="20">
        <v>2022</v>
      </c>
      <c r="F26" s="20">
        <v>2023</v>
      </c>
      <c r="G26" s="20">
        <v>2024</v>
      </c>
      <c r="H26" s="20">
        <v>2025</v>
      </c>
      <c r="I26" s="20">
        <v>2026</v>
      </c>
      <c r="J26" s="20" t="s">
        <v>20</v>
      </c>
    </row>
    <row r="27" spans="1:22" ht="15" thickTop="1" x14ac:dyDescent="0.3">
      <c r="B27" s="10">
        <v>2020</v>
      </c>
      <c r="C27" s="10">
        <v>51</v>
      </c>
      <c r="D27" s="10">
        <v>135</v>
      </c>
      <c r="E27" s="10"/>
      <c r="F27" s="10"/>
      <c r="G27" s="10"/>
      <c r="H27" s="10"/>
      <c r="I27" s="10"/>
      <c r="J27" s="10">
        <f>SUM(C27:I27)</f>
        <v>186</v>
      </c>
    </row>
    <row r="28" spans="1:22" x14ac:dyDescent="0.3">
      <c r="B28" s="6">
        <v>2021</v>
      </c>
      <c r="C28" s="6"/>
      <c r="D28" s="6">
        <v>44</v>
      </c>
      <c r="E28" s="6">
        <v>72</v>
      </c>
      <c r="F28" s="6"/>
      <c r="G28" s="6"/>
      <c r="H28" s="6"/>
      <c r="I28" s="6"/>
      <c r="J28" s="6">
        <f t="shared" ref="J28:J32" si="14">SUM(C28:I28)</f>
        <v>116</v>
      </c>
    </row>
    <row r="29" spans="1:22" x14ac:dyDescent="0.3">
      <c r="B29" s="6">
        <v>2022</v>
      </c>
      <c r="C29" s="6"/>
      <c r="D29" s="6"/>
      <c r="E29" s="6">
        <v>17</v>
      </c>
      <c r="F29" s="6">
        <v>107</v>
      </c>
      <c r="G29" s="6">
        <v>1</v>
      </c>
      <c r="H29" s="6"/>
      <c r="I29" s="6"/>
      <c r="J29" s="6">
        <f t="shared" si="14"/>
        <v>125</v>
      </c>
    </row>
    <row r="30" spans="1:22" x14ac:dyDescent="0.3">
      <c r="B30" s="6">
        <v>2023</v>
      </c>
      <c r="C30" s="6"/>
      <c r="D30" s="6"/>
      <c r="E30" s="6"/>
      <c r="F30" s="6">
        <v>24</v>
      </c>
      <c r="G30" s="6">
        <v>95</v>
      </c>
      <c r="H30" s="6"/>
      <c r="I30" s="6"/>
      <c r="J30" s="6">
        <f t="shared" si="14"/>
        <v>119</v>
      </c>
    </row>
    <row r="31" spans="1:22" x14ac:dyDescent="0.3">
      <c r="B31" s="6">
        <v>2024</v>
      </c>
      <c r="C31" s="6"/>
      <c r="D31" s="6"/>
      <c r="E31" s="6"/>
      <c r="F31" s="6"/>
      <c r="G31" s="6">
        <v>16</v>
      </c>
      <c r="H31" s="6">
        <v>89</v>
      </c>
      <c r="I31" s="6"/>
      <c r="J31" s="6">
        <f t="shared" si="14"/>
        <v>105</v>
      </c>
    </row>
    <row r="32" spans="1:22" x14ac:dyDescent="0.3">
      <c r="B32" s="6">
        <v>2025</v>
      </c>
      <c r="C32" s="6"/>
      <c r="D32" s="6"/>
      <c r="E32" s="6"/>
      <c r="F32" s="6"/>
      <c r="G32" s="6"/>
      <c r="H32" s="6">
        <v>28</v>
      </c>
      <c r="I32" s="6">
        <v>101</v>
      </c>
      <c r="J32" s="6">
        <f t="shared" si="14"/>
        <v>129</v>
      </c>
    </row>
    <row r="33" spans="1:10" x14ac:dyDescent="0.3">
      <c r="B33" s="8" t="s">
        <v>2</v>
      </c>
      <c r="C33" s="8">
        <f>SUM(C27:C32)</f>
        <v>51</v>
      </c>
      <c r="D33" s="8">
        <f t="shared" ref="D33:J33" si="15">SUM(D27:D32)</f>
        <v>179</v>
      </c>
      <c r="E33" s="8">
        <f t="shared" si="15"/>
        <v>89</v>
      </c>
      <c r="F33" s="8">
        <f t="shared" si="15"/>
        <v>131</v>
      </c>
      <c r="G33" s="8">
        <f t="shared" si="15"/>
        <v>112</v>
      </c>
      <c r="H33" s="8">
        <f t="shared" si="15"/>
        <v>117</v>
      </c>
      <c r="I33" s="8">
        <f t="shared" si="15"/>
        <v>101</v>
      </c>
      <c r="J33" s="8">
        <f t="shared" si="15"/>
        <v>780</v>
      </c>
    </row>
    <row r="36" spans="1:10" x14ac:dyDescent="0.3">
      <c r="A36" s="5" t="s">
        <v>41</v>
      </c>
    </row>
    <row r="37" spans="1:10" x14ac:dyDescent="0.3">
      <c r="B37" s="4"/>
    </row>
    <row r="38" spans="1:10" x14ac:dyDescent="0.3">
      <c r="B38" t="s">
        <v>12</v>
      </c>
    </row>
    <row r="39" spans="1:10" x14ac:dyDescent="0.3">
      <c r="B39" t="s">
        <v>17</v>
      </c>
    </row>
    <row r="41" spans="1:10" ht="43.8" thickBot="1" x14ac:dyDescent="0.35">
      <c r="B41" s="12" t="s">
        <v>40</v>
      </c>
      <c r="C41" s="13" t="s">
        <v>1</v>
      </c>
      <c r="D41" s="13" t="s">
        <v>18</v>
      </c>
    </row>
    <row r="42" spans="1:10" ht="15" thickTop="1" x14ac:dyDescent="0.3">
      <c r="B42" s="10" t="s">
        <v>14</v>
      </c>
      <c r="C42" s="10">
        <v>25</v>
      </c>
      <c r="D42" s="11">
        <f>C42/$C$47</f>
        <v>8.9285714285714288E-2</v>
      </c>
    </row>
    <row r="43" spans="1:10" x14ac:dyDescent="0.3">
      <c r="B43" s="6" t="s">
        <v>15</v>
      </c>
      <c r="C43" s="6">
        <v>133</v>
      </c>
      <c r="D43" s="7">
        <f t="shared" ref="D43:D46" si="16">C43/$C$47</f>
        <v>0.47499999999999998</v>
      </c>
    </row>
    <row r="44" spans="1:10" x14ac:dyDescent="0.3">
      <c r="B44" s="6" t="s">
        <v>10</v>
      </c>
      <c r="C44" s="6">
        <v>58</v>
      </c>
      <c r="D44" s="7">
        <f t="shared" si="16"/>
        <v>0.20714285714285716</v>
      </c>
    </row>
    <row r="45" spans="1:10" x14ac:dyDescent="0.3">
      <c r="B45" s="6" t="s">
        <v>11</v>
      </c>
      <c r="C45" s="6">
        <v>42</v>
      </c>
      <c r="D45" s="7">
        <f t="shared" si="16"/>
        <v>0.15</v>
      </c>
    </row>
    <row r="46" spans="1:10" x14ac:dyDescent="0.3">
      <c r="B46" s="6" t="s">
        <v>13</v>
      </c>
      <c r="C46" s="6">
        <v>22</v>
      </c>
      <c r="D46" s="7">
        <f t="shared" si="16"/>
        <v>7.857142857142857E-2</v>
      </c>
    </row>
    <row r="47" spans="1:10" x14ac:dyDescent="0.3">
      <c r="B47" s="8" t="s">
        <v>16</v>
      </c>
      <c r="C47" s="8">
        <f>SUM(C42:C46)</f>
        <v>280</v>
      </c>
      <c r="D47" s="9">
        <f>SUM(D42:D46)</f>
        <v>1</v>
      </c>
    </row>
    <row r="50" spans="1:7" x14ac:dyDescent="0.3">
      <c r="A50" s="5" t="s">
        <v>42</v>
      </c>
    </row>
    <row r="51" spans="1:7" x14ac:dyDescent="0.3">
      <c r="A51" t="s">
        <v>48</v>
      </c>
    </row>
    <row r="53" spans="1:7" x14ac:dyDescent="0.3">
      <c r="C53" s="30" t="s">
        <v>43</v>
      </c>
      <c r="D53" s="30"/>
      <c r="E53" s="30"/>
      <c r="F53" s="30"/>
      <c r="G53" s="30"/>
    </row>
    <row r="54" spans="1:7" ht="29.4" thickBot="1" x14ac:dyDescent="0.35">
      <c r="B54" s="12" t="s">
        <v>0</v>
      </c>
      <c r="C54" s="21" t="s">
        <v>44</v>
      </c>
      <c r="D54" s="21" t="s">
        <v>45</v>
      </c>
      <c r="E54" s="21" t="s">
        <v>24</v>
      </c>
      <c r="F54" s="21" t="s">
        <v>46</v>
      </c>
      <c r="G54" s="21" t="s">
        <v>20</v>
      </c>
    </row>
    <row r="55" spans="1:7" ht="15" thickTop="1" x14ac:dyDescent="0.3">
      <c r="B55" s="10">
        <v>2020</v>
      </c>
      <c r="C55" s="10">
        <v>79</v>
      </c>
      <c r="D55" s="10">
        <v>18</v>
      </c>
      <c r="E55" s="10">
        <v>14</v>
      </c>
      <c r="F55" s="10">
        <v>5</v>
      </c>
      <c r="G55" s="10">
        <f>SUM(C55:F55)</f>
        <v>116</v>
      </c>
    </row>
    <row r="56" spans="1:7" x14ac:dyDescent="0.3">
      <c r="B56" s="6">
        <v>2021</v>
      </c>
      <c r="C56" s="6">
        <v>85</v>
      </c>
      <c r="D56" s="6">
        <v>10</v>
      </c>
      <c r="E56" s="6">
        <v>1</v>
      </c>
      <c r="F56" s="6">
        <v>0</v>
      </c>
      <c r="G56" s="6">
        <f t="shared" ref="G56:G60" si="17">SUM(C56:F56)</f>
        <v>96</v>
      </c>
    </row>
    <row r="57" spans="1:7" x14ac:dyDescent="0.3">
      <c r="B57" s="6">
        <v>2022</v>
      </c>
      <c r="C57" s="6">
        <v>88</v>
      </c>
      <c r="D57" s="6">
        <v>16</v>
      </c>
      <c r="E57" s="6">
        <v>11</v>
      </c>
      <c r="F57" s="6">
        <v>2</v>
      </c>
      <c r="G57" s="6">
        <f t="shared" si="17"/>
        <v>117</v>
      </c>
    </row>
    <row r="58" spans="1:7" x14ac:dyDescent="0.3">
      <c r="B58" s="6">
        <v>2023</v>
      </c>
      <c r="C58" s="6">
        <v>86</v>
      </c>
      <c r="D58" s="6">
        <v>15</v>
      </c>
      <c r="E58" s="6">
        <v>6</v>
      </c>
      <c r="F58" s="6">
        <v>4</v>
      </c>
      <c r="G58" s="6">
        <f t="shared" si="17"/>
        <v>111</v>
      </c>
    </row>
    <row r="59" spans="1:7" x14ac:dyDescent="0.3">
      <c r="B59" s="6">
        <v>2024</v>
      </c>
      <c r="C59" s="6">
        <v>79</v>
      </c>
      <c r="D59" s="6">
        <v>17</v>
      </c>
      <c r="E59" s="6">
        <v>4</v>
      </c>
      <c r="F59" s="6">
        <v>3</v>
      </c>
      <c r="G59" s="6">
        <f t="shared" si="17"/>
        <v>103</v>
      </c>
    </row>
    <row r="60" spans="1:7" x14ac:dyDescent="0.3">
      <c r="B60" s="6">
        <v>2025</v>
      </c>
      <c r="C60" s="6">
        <v>79</v>
      </c>
      <c r="D60" s="6">
        <v>21</v>
      </c>
      <c r="E60" s="6">
        <v>19</v>
      </c>
      <c r="F60" s="6">
        <v>5</v>
      </c>
      <c r="G60" s="6">
        <f t="shared" si="17"/>
        <v>124</v>
      </c>
    </row>
    <row r="61" spans="1:7" x14ac:dyDescent="0.3">
      <c r="B61" s="8" t="s">
        <v>2</v>
      </c>
      <c r="C61" s="8">
        <f>SUM(C55:C60)</f>
        <v>496</v>
      </c>
      <c r="D61" s="8">
        <f t="shared" ref="D61:G61" si="18">SUM(D55:D60)</f>
        <v>97</v>
      </c>
      <c r="E61" s="8">
        <f t="shared" si="18"/>
        <v>55</v>
      </c>
      <c r="F61" s="8">
        <f t="shared" si="18"/>
        <v>19</v>
      </c>
      <c r="G61" s="8">
        <f t="shared" si="18"/>
        <v>667</v>
      </c>
    </row>
    <row r="62" spans="1:7" x14ac:dyDescent="0.3">
      <c r="B62" s="8"/>
      <c r="C62" s="22" t="s">
        <v>47</v>
      </c>
      <c r="D62" s="23"/>
      <c r="E62" s="23"/>
      <c r="F62" s="23"/>
      <c r="G62" s="24"/>
    </row>
    <row r="63" spans="1:7" x14ac:dyDescent="0.3">
      <c r="B63" s="6">
        <v>2020</v>
      </c>
      <c r="C63" s="7">
        <f>C55/$G55</f>
        <v>0.68103448275862066</v>
      </c>
      <c r="D63" s="7">
        <f t="shared" ref="D63:F63" si="19">D55/$G55</f>
        <v>0.15517241379310345</v>
      </c>
      <c r="E63" s="7">
        <f t="shared" si="19"/>
        <v>0.1206896551724138</v>
      </c>
      <c r="F63" s="7">
        <f t="shared" si="19"/>
        <v>4.3103448275862072E-2</v>
      </c>
      <c r="G63" s="7">
        <f>SUM(C63:F63)</f>
        <v>1</v>
      </c>
    </row>
    <row r="64" spans="1:7" x14ac:dyDescent="0.3">
      <c r="B64" s="6">
        <v>2021</v>
      </c>
      <c r="C64" s="7">
        <f t="shared" ref="C64:F69" si="20">C56/$G56</f>
        <v>0.88541666666666663</v>
      </c>
      <c r="D64" s="7">
        <f t="shared" si="20"/>
        <v>0.10416666666666667</v>
      </c>
      <c r="E64" s="7">
        <f t="shared" si="20"/>
        <v>1.0416666666666666E-2</v>
      </c>
      <c r="F64" s="7">
        <f t="shared" si="20"/>
        <v>0</v>
      </c>
      <c r="G64" s="7">
        <f t="shared" ref="G64:G69" si="21">SUM(C64:F64)</f>
        <v>0.99999999999999989</v>
      </c>
    </row>
    <row r="65" spans="2:7" x14ac:dyDescent="0.3">
      <c r="B65" s="6">
        <v>2022</v>
      </c>
      <c r="C65" s="7">
        <f t="shared" si="20"/>
        <v>0.75213675213675213</v>
      </c>
      <c r="D65" s="7">
        <f t="shared" si="20"/>
        <v>0.13675213675213677</v>
      </c>
      <c r="E65" s="7">
        <f t="shared" si="20"/>
        <v>9.4017094017094016E-2</v>
      </c>
      <c r="F65" s="7">
        <f t="shared" si="20"/>
        <v>1.7094017094017096E-2</v>
      </c>
      <c r="G65" s="7">
        <f t="shared" si="21"/>
        <v>1</v>
      </c>
    </row>
    <row r="66" spans="2:7" x14ac:dyDescent="0.3">
      <c r="B66" s="6">
        <v>2023</v>
      </c>
      <c r="C66" s="7">
        <f t="shared" si="20"/>
        <v>0.77477477477477474</v>
      </c>
      <c r="D66" s="7">
        <f t="shared" si="20"/>
        <v>0.13513513513513514</v>
      </c>
      <c r="E66" s="7">
        <f t="shared" si="20"/>
        <v>5.4054054054054057E-2</v>
      </c>
      <c r="F66" s="7">
        <f t="shared" si="20"/>
        <v>3.6036036036036036E-2</v>
      </c>
      <c r="G66" s="7">
        <f t="shared" si="21"/>
        <v>1</v>
      </c>
    </row>
    <row r="67" spans="2:7" x14ac:dyDescent="0.3">
      <c r="B67" s="6">
        <v>2024</v>
      </c>
      <c r="C67" s="7">
        <f t="shared" si="20"/>
        <v>0.76699029126213591</v>
      </c>
      <c r="D67" s="7">
        <f t="shared" si="20"/>
        <v>0.1650485436893204</v>
      </c>
      <c r="E67" s="7">
        <f t="shared" si="20"/>
        <v>3.8834951456310676E-2</v>
      </c>
      <c r="F67" s="7">
        <f t="shared" si="20"/>
        <v>2.9126213592233011E-2</v>
      </c>
      <c r="G67" s="7">
        <f t="shared" si="21"/>
        <v>1</v>
      </c>
    </row>
    <row r="68" spans="2:7" x14ac:dyDescent="0.3">
      <c r="B68" s="6">
        <v>2025</v>
      </c>
      <c r="C68" s="7">
        <f t="shared" si="20"/>
        <v>0.63709677419354838</v>
      </c>
      <c r="D68" s="7">
        <f t="shared" si="20"/>
        <v>0.16935483870967741</v>
      </c>
      <c r="E68" s="7">
        <f t="shared" si="20"/>
        <v>0.15322580645161291</v>
      </c>
      <c r="F68" s="7">
        <f t="shared" si="20"/>
        <v>4.0322580645161289E-2</v>
      </c>
      <c r="G68" s="7">
        <f t="shared" si="21"/>
        <v>0.99999999999999989</v>
      </c>
    </row>
    <row r="69" spans="2:7" x14ac:dyDescent="0.3">
      <c r="B69" s="8" t="s">
        <v>2</v>
      </c>
      <c r="C69" s="9">
        <f t="shared" si="20"/>
        <v>0.74362818590704649</v>
      </c>
      <c r="D69" s="9">
        <f t="shared" si="20"/>
        <v>0.14542728635682159</v>
      </c>
      <c r="E69" s="9">
        <f t="shared" si="20"/>
        <v>8.2458770614692659E-2</v>
      </c>
      <c r="F69" s="9">
        <f t="shared" si="20"/>
        <v>2.8485757121439279E-2</v>
      </c>
      <c r="G69" s="9">
        <f t="shared" si="21"/>
        <v>1</v>
      </c>
    </row>
  </sheetData>
  <mergeCells count="6">
    <mergeCell ref="C62:G62"/>
    <mergeCell ref="D13:F13"/>
    <mergeCell ref="J2:V2"/>
    <mergeCell ref="J11:V11"/>
    <mergeCell ref="C25:J25"/>
    <mergeCell ref="C53:G5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tulemus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Karelson</dc:creator>
  <cp:lastModifiedBy>Cärolyn-Angelika Liblik</cp:lastModifiedBy>
  <dcterms:created xsi:type="dcterms:W3CDTF">2026-09-30T13:32:42Z</dcterms:created>
  <dcterms:modified xsi:type="dcterms:W3CDTF">2026-10-06T07:28:56Z</dcterms:modified>
</cp:coreProperties>
</file>