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Lepingud\DNA hoolduslepingud 2025\Mediq\"/>
    </mc:Choice>
  </mc:AlternateContent>
  <xr:revisionPtr revIDLastSave="0" documentId="13_ncr:1_{0A5288D8-E144-45C7-8BDD-37E0CE44420E}" xr6:coauthVersionLast="47" xr6:coauthVersionMax="47" xr10:uidLastSave="{00000000-0000-0000-0000-000000000000}"/>
  <bookViews>
    <workbookView xWindow="32100" yWindow="2115" windowWidth="21600" windowHeight="11385" tabRatio="622" firstSheet="2" activeTab="2" xr2:uid="{00000000-000D-0000-FFFF-FFFF00000000}"/>
  </bookViews>
  <sheets>
    <sheet name="Osa 1 EKEI_2025_DNA 1" sheetId="4" r:id="rId1"/>
    <sheet name="Osa 2 EKEI_2025_DNA 3" sheetId="16" r:id="rId2"/>
    <sheet name="Osa 5 EKEI_2025_DNA 6" sheetId="8" r:id="rId3"/>
    <sheet name="Leht1" sheetId="21" r:id="rId4"/>
  </sheets>
  <definedNames>
    <definedName name="_xlnm._FilterDatabase" localSheetId="0" hidden="1">'Osa 1 EKEI_2025_DNA 1'!$A$5:$N$23</definedName>
    <definedName name="TRT_22_01_07_NGMD_25ul_32ts_tundlikkus_LoD_Genotypes_Table" localSheetId="2">'Osa 5 EKEI_2025_DNA 6'!$E$6:$J$9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4" l="1"/>
  <c r="J26" i="4" s="1"/>
  <c r="J11" i="8"/>
  <c r="J12" i="8" s="1"/>
  <c r="J10" i="16"/>
  <c r="J11" i="16" s="1"/>
  <c r="F22" i="4" l="1"/>
  <c r="F23" i="4"/>
  <c r="I7" i="8" l="1"/>
  <c r="F7" i="8"/>
  <c r="F8" i="8"/>
  <c r="F9" i="8"/>
  <c r="F14" i="4"/>
  <c r="F15" i="4"/>
  <c r="F16" i="4"/>
  <c r="F17" i="4"/>
  <c r="F18" i="4"/>
  <c r="F19" i="4"/>
  <c r="F20" i="4"/>
  <c r="F21" i="4"/>
  <c r="I9" i="8" l="1"/>
  <c r="I8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4FE8B3D-D02F-4869-8142-2F76B99B08B7}" name="TRT_22_01_07_NGMD_25ul_32ts_tundlikkus LoD Genotypes Table3" type="6" refreshedVersion="6" background="1" saveData="1">
    <textPr codePage="775" sourceFile="V:\Dna\Tartu\09_Kvaliteet\08_Arendus_Valideerimine\STR kitid\NGM Detect\Tabelid\TRT_22_01_07_NGMD_25ul_32ts_tundlikkus LoD Genotypes Table.txt" decimal="," thousands=" 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<sst xmlns="http://schemas.openxmlformats.org/spreadsheetml/2006/main" count="256" uniqueCount="77">
  <si>
    <t>Jrk</t>
  </si>
  <si>
    <t>Osakond</t>
  </si>
  <si>
    <t>Nimetus</t>
  </si>
  <si>
    <t>Asukoht (osakond)</t>
  </si>
  <si>
    <t>Hoolduse arv aastas</t>
  </si>
  <si>
    <t>Lepingu alguskuupäev</t>
  </si>
  <si>
    <t>DNA_Tartu</t>
  </si>
  <si>
    <t>Robot KingFisher Duo Prime (AutoMag Solution Instrument)</t>
  </si>
  <si>
    <t>DNA-SR-T169</t>
  </si>
  <si>
    <t>Tartu DNA, 2011</t>
  </si>
  <si>
    <t>Tartu DNA, 2040</t>
  </si>
  <si>
    <t>DNA-SR-T77</t>
  </si>
  <si>
    <t>DNA-SR-T153</t>
  </si>
  <si>
    <t>DNA-SR-T176</t>
  </si>
  <si>
    <t>DNA-SR-T03</t>
  </si>
  <si>
    <t>DNA_Tallinn</t>
  </si>
  <si>
    <t>Tallinn DNA, 407</t>
  </si>
  <si>
    <t>Tallinn DNA, 422/423</t>
  </si>
  <si>
    <t>Tallinn DNA, 425</t>
  </si>
  <si>
    <t>Tallinn DNA, 417</t>
  </si>
  <si>
    <t>Voyager II elektrooniline pipett 6-kanaliline 10-300µl</t>
  </si>
  <si>
    <t>Voyager  elektrooniline pipett 8-kanaliline  0,5-12,5µl</t>
  </si>
  <si>
    <t>DNA-SR-271</t>
  </si>
  <si>
    <t>DNA-SR-286</t>
  </si>
  <si>
    <t>DNA-SR-315</t>
  </si>
  <si>
    <t>DNA-SR-335</t>
  </si>
  <si>
    <t>PCR termotsükler Veriti</t>
  </si>
  <si>
    <t>DNA-SR-218</t>
  </si>
  <si>
    <t>DNA-SR-268</t>
  </si>
  <si>
    <t>DNA-SR-289</t>
  </si>
  <si>
    <t>DNA-SR-294</t>
  </si>
  <si>
    <t>DNA-SR-295</t>
  </si>
  <si>
    <t>PCRi termotsükler ProFlex</t>
  </si>
  <si>
    <t>DNA-SR-255</t>
  </si>
  <si>
    <t>DNA-SR-331</t>
  </si>
  <si>
    <t>Tallinn DNA, 427</t>
  </si>
  <si>
    <t>PCR termotsükler 9700</t>
  </si>
  <si>
    <t>EKEI seadmeregistri nr</t>
  </si>
  <si>
    <t>Geenianalüsaator 3500</t>
  </si>
  <si>
    <t>DNA-SR-T177</t>
  </si>
  <si>
    <t>Hoolduste arv aastas</t>
  </si>
  <si>
    <t>Lepingu kestvus</t>
  </si>
  <si>
    <t>Tootja</t>
  </si>
  <si>
    <t>Thermo Fisher Scientific</t>
  </si>
  <si>
    <t>Thermo Scientific (Ademtech)*</t>
  </si>
  <si>
    <t>Integra</t>
  </si>
  <si>
    <t>Hooldustööde hinnad peavad sisaldama transporti, hooldustöödeks vajalikke tarvikuid, välja- ja täiendõpet alaliselt seadmetega töötavatele inimestele, tehnilist tuge ja konsultatsiooni.</t>
  </si>
  <si>
    <t>Hoolduse maksumus kokku EUR ilma km-ta aastas (12 kuud):</t>
  </si>
  <si>
    <t>Kriitiline aparatuur</t>
  </si>
  <si>
    <t>Pädevust tõendav sertifikaat</t>
  </si>
  <si>
    <t>Jah</t>
  </si>
  <si>
    <t>Tegevus</t>
  </si>
  <si>
    <t>Hooldus vastavalt tootja juhendile</t>
  </si>
  <si>
    <t>Eelnev kogemus aastates</t>
  </si>
  <si>
    <t xml:space="preserve">Hooldust teostatakse vastavalt tootja poolt sätestatud tingimustele. Täpsemad hooldusgraafikud lepitakse kokku pärast hankelepingu sõlmimist, arvestades, et iga järgnev korraline hooldus toimib mitte hiljem kui 12 kuu möödumisel. </t>
  </si>
  <si>
    <t xml:space="preserve">Reaalaja PCR-i termotsükler QuantStudio™  5 </t>
  </si>
  <si>
    <t>DNA-SR-346</t>
  </si>
  <si>
    <t>DNA-SR-378</t>
  </si>
  <si>
    <t>DNA-SR-371</t>
  </si>
  <si>
    <t xml:space="preserve">DNA-SR-274    </t>
  </si>
  <si>
    <t xml:space="preserve">jah </t>
  </si>
  <si>
    <t>jah</t>
  </si>
  <si>
    <t>DNA-SR-T196</t>
  </si>
  <si>
    <t>DNA-SR-T209</t>
  </si>
  <si>
    <t>EKEI Seadmete hooldus 2024/2025 - 2027</t>
  </si>
  <si>
    <t>36 kuud</t>
  </si>
  <si>
    <t>* Hoolduse maksumus kokku EUR ilma km-ta kokku 3 aastaks (36 kuud):</t>
  </si>
  <si>
    <t>DNA-SR-383</t>
  </si>
  <si>
    <t>DNA-SR-T215</t>
  </si>
  <si>
    <t>* Märkida hooldustööde kogumaksumus 3 aastaks ilma km-ta (rida J12) maksumusvormil maksumuseks.</t>
  </si>
  <si>
    <t>Hind 12 kuud KOKKU (km-ta)</t>
  </si>
  <si>
    <t>* Märkida hooldustööde kogumaksumus 3 aastaks ilma km-ta (rida J11) maksumusvormil maksumuseks.</t>
  </si>
  <si>
    <t>Osa 1</t>
  </si>
  <si>
    <t>Osa 2</t>
  </si>
  <si>
    <t>Osa 5</t>
  </si>
  <si>
    <t>Riigihange "EKEI kriminalistika-, labori- ja meditsiinitehnoloogia seadmete hooldus- ja remonttööde tellimine II"</t>
  </si>
  <si>
    <t>* Märkida hooldustööde kogumaksumus 3 aastaks ilma km-ta (rida J26) maksumusvormil maksumuseks.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</si>
</sst>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.00\ &quot;€&quot;"/>
  </numFmts>
  <fonts count="20" x14ac:knownFonts="1"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sz val="10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rgb="FFFF0000"/>
      <name val="Calibri"/>
      <family val="2"/>
      <charset val="186"/>
      <scheme val="minor"/>
    </font>
    <font>
      <sz val="10"/>
      <name val="Calibri"/>
      <family val="2"/>
      <charset val="186"/>
    </font>
    <font>
      <sz val="11"/>
      <color rgb="FF0070C0"/>
      <name val="Calibri"/>
      <family val="2"/>
      <charset val="186"/>
    </font>
    <font>
      <i/>
      <sz val="11"/>
      <color rgb="FF000000"/>
      <name val="Calibri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8"/>
      <name val="Calibri"/>
      <family val="2"/>
      <charset val="186"/>
    </font>
    <font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1" fillId="0" borderId="0" xfId="0" applyFont="1"/>
    <xf numFmtId="0" fontId="0" fillId="0" borderId="8" xfId="0" applyBorder="1"/>
    <xf numFmtId="0" fontId="4" fillId="0" borderId="0" xfId="0" applyFont="1"/>
    <xf numFmtId="0" fontId="5" fillId="0" borderId="8" xfId="0" applyFont="1" applyBorder="1"/>
    <xf numFmtId="49" fontId="6" fillId="0" borderId="8" xfId="0" applyNumberFormat="1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8" xfId="0" applyFont="1" applyBorder="1"/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/>
    </xf>
    <xf numFmtId="0" fontId="10" fillId="0" borderId="0" xfId="0" applyFont="1"/>
    <xf numFmtId="0" fontId="6" fillId="0" borderId="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11" fillId="0" borderId="0" xfId="0" applyFont="1"/>
    <xf numFmtId="0" fontId="12" fillId="0" borderId="0" xfId="2"/>
    <xf numFmtId="0" fontId="13" fillId="0" borderId="0" xfId="2" applyFont="1"/>
    <xf numFmtId="164" fontId="16" fillId="0" borderId="0" xfId="4" applyFont="1" applyFill="1" applyBorder="1" applyAlignment="1" applyProtection="1">
      <alignment vertical="top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vertical="top"/>
    </xf>
    <xf numFmtId="0" fontId="15" fillId="0" borderId="8" xfId="2" applyFont="1" applyBorder="1"/>
    <xf numFmtId="0" fontId="14" fillId="0" borderId="8" xfId="2" applyFont="1" applyBorder="1"/>
    <xf numFmtId="0" fontId="14" fillId="0" borderId="8" xfId="2" applyFont="1" applyBorder="1" applyAlignment="1">
      <alignment vertical="top"/>
    </xf>
    <xf numFmtId="0" fontId="15" fillId="0" borderId="8" xfId="2" applyFont="1" applyBorder="1" applyAlignment="1">
      <alignment vertical="top"/>
    </xf>
    <xf numFmtId="164" fontId="17" fillId="0" borderId="8" xfId="4" applyFont="1" applyFill="1" applyBorder="1" applyAlignment="1" applyProtection="1">
      <alignment vertical="top"/>
    </xf>
    <xf numFmtId="165" fontId="14" fillId="2" borderId="8" xfId="2" applyNumberFormat="1" applyFont="1" applyFill="1" applyBorder="1" applyAlignment="1">
      <alignment vertical="top"/>
    </xf>
    <xf numFmtId="0" fontId="15" fillId="0" borderId="0" xfId="2" applyFont="1" applyAlignment="1">
      <alignment vertical="top"/>
    </xf>
    <xf numFmtId="0" fontId="15" fillId="0" borderId="0" xfId="2" applyFont="1" applyAlignment="1">
      <alignment vertical="top" wrapText="1"/>
    </xf>
    <xf numFmtId="0" fontId="15" fillId="3" borderId="0" xfId="2" applyFont="1" applyFill="1" applyAlignment="1">
      <alignment vertical="top"/>
    </xf>
    <xf numFmtId="0" fontId="15" fillId="3" borderId="0" xfId="2" applyFont="1" applyFill="1" applyAlignment="1">
      <alignment vertical="top" wrapText="1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8" xfId="0" applyFont="1" applyBorder="1"/>
    <xf numFmtId="0" fontId="6" fillId="0" borderId="13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9" fillId="0" borderId="5" xfId="0" applyFont="1" applyBorder="1"/>
    <xf numFmtId="0" fontId="2" fillId="4" borderId="16" xfId="0" applyFont="1" applyFill="1" applyBorder="1" applyAlignment="1">
      <alignment horizontal="center" vertical="center" wrapText="1"/>
    </xf>
    <xf numFmtId="165" fontId="14" fillId="3" borderId="8" xfId="2" applyNumberFormat="1" applyFont="1" applyFill="1" applyBorder="1" applyAlignment="1">
      <alignment vertical="top"/>
    </xf>
    <xf numFmtId="0" fontId="14" fillId="3" borderId="0" xfId="2" applyFont="1" applyFill="1" applyAlignment="1">
      <alignment vertical="top"/>
    </xf>
  </cellXfs>
  <cellStyles count="6">
    <cellStyle name="Koma 2" xfId="4" xr:uid="{00000000-0005-0000-0000-000033000000}"/>
    <cellStyle name="Koma 3" xfId="3" xr:uid="{00000000-0005-0000-0000-000032000000}"/>
    <cellStyle name="Normaallaad" xfId="0" builtinId="0" customBuiltin="1"/>
    <cellStyle name="Normaallaad 2" xfId="2" xr:uid="{00000000-0005-0000-0000-000034000000}"/>
    <cellStyle name="Normaallaad 3" xfId="5" xr:uid="{00000000-0005-0000-0000-000035000000}"/>
    <cellStyle name="Normaallaad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RT_22_01_07_NGMD_25ul_32ts_tundlikkus LoD Genotypes Table" connectionId="1" xr16:uid="{A252C2FF-6861-45C1-A062-BF9E9051797F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"/>
  <sheetViews>
    <sheetView topLeftCell="C1" zoomScale="90" zoomScaleNormal="90" workbookViewId="0">
      <selection activeCell="J26" sqref="J26"/>
    </sheetView>
  </sheetViews>
  <sheetFormatPr defaultRowHeight="15" x14ac:dyDescent="0.25"/>
  <cols>
    <col min="1" max="1" width="5.42578125" customWidth="1"/>
    <col min="2" max="2" width="14.42578125" customWidth="1"/>
    <col min="3" max="3" width="53.140625" customWidth="1"/>
    <col min="4" max="4" width="19" customWidth="1"/>
    <col min="5" max="5" width="19.42578125" customWidth="1"/>
    <col min="6" max="6" width="27.42578125" customWidth="1"/>
    <col min="7" max="7" width="16.42578125" customWidth="1"/>
    <col min="8" max="8" width="18.42578125" customWidth="1"/>
    <col min="9" max="9" width="14.5703125" customWidth="1"/>
    <col min="10" max="10" width="15" customWidth="1"/>
    <col min="11" max="11" width="11" customWidth="1"/>
    <col min="12" max="12" width="15.42578125" customWidth="1"/>
    <col min="13" max="13" width="16" customWidth="1"/>
    <col min="14" max="14" width="40.5703125" customWidth="1"/>
  </cols>
  <sheetData>
    <row r="1" spans="1:14" x14ac:dyDescent="0.25">
      <c r="A1" t="s">
        <v>64</v>
      </c>
      <c r="G1" s="3"/>
    </row>
    <row r="2" spans="1:14" x14ac:dyDescent="0.25">
      <c r="A2" s="1" t="s">
        <v>75</v>
      </c>
      <c r="B2" s="1"/>
    </row>
    <row r="3" spans="1:14" x14ac:dyDescent="0.25">
      <c r="A3" s="17" t="s">
        <v>54</v>
      </c>
    </row>
    <row r="4" spans="1:14" ht="15.75" thickBot="1" x14ac:dyDescent="0.3">
      <c r="A4" t="s">
        <v>72</v>
      </c>
    </row>
    <row r="5" spans="1:14" ht="30" customHeight="1" thickBot="1" x14ac:dyDescent="0.3">
      <c r="A5" s="45" t="s">
        <v>0</v>
      </c>
      <c r="B5" s="46" t="s">
        <v>1</v>
      </c>
      <c r="C5" s="44" t="s">
        <v>2</v>
      </c>
      <c r="D5" s="44" t="s">
        <v>37</v>
      </c>
      <c r="E5" s="44" t="s">
        <v>3</v>
      </c>
      <c r="F5" s="44" t="s">
        <v>42</v>
      </c>
      <c r="G5" s="44" t="s">
        <v>40</v>
      </c>
      <c r="H5" s="44" t="s">
        <v>5</v>
      </c>
      <c r="I5" s="44" t="s">
        <v>41</v>
      </c>
      <c r="J5" s="44" t="s">
        <v>70</v>
      </c>
      <c r="K5" s="44" t="s">
        <v>48</v>
      </c>
      <c r="L5" s="44" t="s">
        <v>49</v>
      </c>
      <c r="M5" s="44" t="s">
        <v>53</v>
      </c>
      <c r="N5" s="44" t="s">
        <v>51</v>
      </c>
    </row>
    <row r="6" spans="1:14" x14ac:dyDescent="0.25">
      <c r="A6" s="6">
        <v>1</v>
      </c>
      <c r="B6" s="8" t="s">
        <v>6</v>
      </c>
      <c r="C6" s="8" t="s">
        <v>26</v>
      </c>
      <c r="D6" s="8" t="s">
        <v>11</v>
      </c>
      <c r="E6" s="8" t="s">
        <v>10</v>
      </c>
      <c r="F6" s="8" t="s">
        <v>43</v>
      </c>
      <c r="G6" s="7">
        <v>1</v>
      </c>
      <c r="H6" s="38">
        <v>2025</v>
      </c>
      <c r="I6" s="51" t="s">
        <v>65</v>
      </c>
      <c r="J6" s="14"/>
      <c r="K6" s="14"/>
      <c r="L6" s="14" t="s">
        <v>50</v>
      </c>
      <c r="M6" s="14">
        <v>1</v>
      </c>
      <c r="N6" s="14" t="s">
        <v>52</v>
      </c>
    </row>
    <row r="7" spans="1:14" x14ac:dyDescent="0.25">
      <c r="A7" s="6">
        <v>2</v>
      </c>
      <c r="B7" s="8" t="s">
        <v>6</v>
      </c>
      <c r="C7" s="8" t="s">
        <v>32</v>
      </c>
      <c r="D7" s="8" t="s">
        <v>12</v>
      </c>
      <c r="E7" s="8" t="s">
        <v>10</v>
      </c>
      <c r="F7" s="8" t="s">
        <v>43</v>
      </c>
      <c r="G7" s="7">
        <v>1</v>
      </c>
      <c r="H7" s="38">
        <v>2025</v>
      </c>
      <c r="I7" s="51" t="s">
        <v>65</v>
      </c>
      <c r="J7" s="14"/>
      <c r="K7" s="14"/>
      <c r="L7" s="14" t="s">
        <v>50</v>
      </c>
      <c r="M7" s="14">
        <v>1</v>
      </c>
      <c r="N7" s="14" t="s">
        <v>52</v>
      </c>
    </row>
    <row r="8" spans="1:14" x14ac:dyDescent="0.25">
      <c r="A8" s="6">
        <v>3</v>
      </c>
      <c r="B8" s="8" t="s">
        <v>6</v>
      </c>
      <c r="C8" s="8" t="s">
        <v>32</v>
      </c>
      <c r="D8" s="8" t="s">
        <v>13</v>
      </c>
      <c r="E8" s="8" t="s">
        <v>10</v>
      </c>
      <c r="F8" s="8" t="s">
        <v>43</v>
      </c>
      <c r="G8" s="7">
        <v>1</v>
      </c>
      <c r="H8" s="38">
        <v>2025</v>
      </c>
      <c r="I8" s="51" t="s">
        <v>65</v>
      </c>
      <c r="J8" s="14"/>
      <c r="K8" s="14"/>
      <c r="L8" s="14" t="s">
        <v>50</v>
      </c>
      <c r="M8" s="14">
        <v>1</v>
      </c>
      <c r="N8" s="14" t="s">
        <v>52</v>
      </c>
    </row>
    <row r="9" spans="1:14" x14ac:dyDescent="0.25">
      <c r="A9" s="6">
        <v>4</v>
      </c>
      <c r="B9" s="8" t="s">
        <v>6</v>
      </c>
      <c r="C9" s="8" t="s">
        <v>36</v>
      </c>
      <c r="D9" s="8" t="s">
        <v>14</v>
      </c>
      <c r="E9" s="8" t="s">
        <v>10</v>
      </c>
      <c r="F9" s="8" t="s">
        <v>43</v>
      </c>
      <c r="G9" s="7">
        <v>1</v>
      </c>
      <c r="H9" s="38">
        <v>2025</v>
      </c>
      <c r="I9" s="51" t="s">
        <v>65</v>
      </c>
      <c r="J9" s="14"/>
      <c r="K9" s="14"/>
      <c r="L9" s="14" t="s">
        <v>50</v>
      </c>
      <c r="M9" s="14">
        <v>1</v>
      </c>
      <c r="N9" s="14" t="s">
        <v>52</v>
      </c>
    </row>
    <row r="10" spans="1:14" x14ac:dyDescent="0.25">
      <c r="A10" s="6">
        <v>5</v>
      </c>
      <c r="B10" s="8" t="s">
        <v>6</v>
      </c>
      <c r="C10" s="8" t="s">
        <v>38</v>
      </c>
      <c r="D10" s="8" t="s">
        <v>39</v>
      </c>
      <c r="E10" s="8" t="s">
        <v>10</v>
      </c>
      <c r="F10" s="8" t="s">
        <v>43</v>
      </c>
      <c r="G10" s="7">
        <v>1</v>
      </c>
      <c r="H10" s="38">
        <v>2025</v>
      </c>
      <c r="I10" s="51" t="s">
        <v>65</v>
      </c>
      <c r="J10" s="14"/>
      <c r="K10" s="14" t="s">
        <v>50</v>
      </c>
      <c r="L10" s="14" t="s">
        <v>50</v>
      </c>
      <c r="M10" s="14">
        <v>2</v>
      </c>
      <c r="N10" s="14" t="s">
        <v>52</v>
      </c>
    </row>
    <row r="11" spans="1:14" x14ac:dyDescent="0.25">
      <c r="A11" s="6">
        <v>6</v>
      </c>
      <c r="B11" s="14" t="s">
        <v>6</v>
      </c>
      <c r="C11" s="14" t="s">
        <v>32</v>
      </c>
      <c r="D11" s="8" t="s">
        <v>63</v>
      </c>
      <c r="E11" s="8" t="s">
        <v>10</v>
      </c>
      <c r="F11" s="8" t="s">
        <v>43</v>
      </c>
      <c r="G11" s="7">
        <v>1</v>
      </c>
      <c r="H11" s="38">
        <v>2025</v>
      </c>
      <c r="I11" s="51" t="s">
        <v>65</v>
      </c>
      <c r="J11" s="14"/>
      <c r="K11" s="14"/>
      <c r="L11" s="14" t="s">
        <v>50</v>
      </c>
      <c r="M11" s="14">
        <v>1</v>
      </c>
      <c r="N11" s="14" t="s">
        <v>52</v>
      </c>
    </row>
    <row r="12" spans="1:14" x14ac:dyDescent="0.25">
      <c r="A12" s="6">
        <v>7</v>
      </c>
      <c r="B12" s="14" t="s">
        <v>6</v>
      </c>
      <c r="C12" s="14" t="s">
        <v>32</v>
      </c>
      <c r="D12" s="8" t="s">
        <v>68</v>
      </c>
      <c r="E12" s="8" t="s">
        <v>10</v>
      </c>
      <c r="F12" s="8" t="s">
        <v>43</v>
      </c>
      <c r="G12" s="7">
        <v>1</v>
      </c>
      <c r="H12" s="38">
        <v>2025</v>
      </c>
      <c r="I12" s="51" t="s">
        <v>65</v>
      </c>
      <c r="J12" s="14"/>
      <c r="K12" s="49"/>
      <c r="L12" s="14" t="s">
        <v>50</v>
      </c>
      <c r="M12" s="14">
        <v>1</v>
      </c>
      <c r="N12" s="14" t="s">
        <v>52</v>
      </c>
    </row>
    <row r="13" spans="1:14" x14ac:dyDescent="0.25">
      <c r="A13" s="6">
        <v>8</v>
      </c>
      <c r="B13" s="14" t="s">
        <v>6</v>
      </c>
      <c r="C13" s="14" t="s">
        <v>55</v>
      </c>
      <c r="D13" s="8" t="s">
        <v>62</v>
      </c>
      <c r="E13" s="8" t="s">
        <v>10</v>
      </c>
      <c r="F13" s="8" t="s">
        <v>43</v>
      </c>
      <c r="G13" s="7">
        <v>1</v>
      </c>
      <c r="H13" s="38">
        <v>2025</v>
      </c>
      <c r="I13" s="51" t="s">
        <v>65</v>
      </c>
      <c r="J13" s="14"/>
      <c r="K13" s="14" t="s">
        <v>50</v>
      </c>
      <c r="L13" s="14" t="s">
        <v>50</v>
      </c>
      <c r="M13" s="14">
        <v>2</v>
      </c>
      <c r="N13" s="14" t="s">
        <v>52</v>
      </c>
    </row>
    <row r="14" spans="1:14" x14ac:dyDescent="0.25">
      <c r="A14" s="6">
        <v>9</v>
      </c>
      <c r="B14" s="14" t="s">
        <v>15</v>
      </c>
      <c r="C14" s="14" t="s">
        <v>55</v>
      </c>
      <c r="D14" s="8" t="s">
        <v>56</v>
      </c>
      <c r="E14" s="8" t="s">
        <v>35</v>
      </c>
      <c r="F14" s="8" t="str">
        <f t="shared" ref="F14:F23" si="0">$F$6</f>
        <v>Thermo Fisher Scientific</v>
      </c>
      <c r="G14" s="8">
        <v>1</v>
      </c>
      <c r="H14" s="38">
        <v>2025</v>
      </c>
      <c r="I14" s="51" t="s">
        <v>65</v>
      </c>
      <c r="J14" s="14"/>
      <c r="K14" s="14" t="s">
        <v>50</v>
      </c>
      <c r="L14" s="14" t="s">
        <v>50</v>
      </c>
      <c r="M14" s="14">
        <v>2</v>
      </c>
      <c r="N14" s="14" t="s">
        <v>52</v>
      </c>
    </row>
    <row r="15" spans="1:14" x14ac:dyDescent="0.25">
      <c r="A15" s="6">
        <v>10</v>
      </c>
      <c r="B15" s="14" t="s">
        <v>15</v>
      </c>
      <c r="C15" s="14" t="s">
        <v>26</v>
      </c>
      <c r="D15" s="8" t="s">
        <v>27</v>
      </c>
      <c r="E15" s="8" t="s">
        <v>35</v>
      </c>
      <c r="F15" s="8" t="str">
        <f t="shared" si="0"/>
        <v>Thermo Fisher Scientific</v>
      </c>
      <c r="G15" s="8">
        <v>1</v>
      </c>
      <c r="H15" s="38">
        <v>2025</v>
      </c>
      <c r="I15" s="51" t="s">
        <v>65</v>
      </c>
      <c r="J15" s="14"/>
      <c r="K15" s="14"/>
      <c r="L15" s="14" t="s">
        <v>50</v>
      </c>
      <c r="M15" s="14">
        <v>1</v>
      </c>
      <c r="N15" s="14" t="s">
        <v>52</v>
      </c>
    </row>
    <row r="16" spans="1:14" x14ac:dyDescent="0.25">
      <c r="A16" s="6">
        <v>11</v>
      </c>
      <c r="B16" s="14" t="s">
        <v>15</v>
      </c>
      <c r="C16" s="14" t="s">
        <v>26</v>
      </c>
      <c r="D16" s="8" t="s">
        <v>28</v>
      </c>
      <c r="E16" s="8" t="s">
        <v>35</v>
      </c>
      <c r="F16" s="8" t="str">
        <f t="shared" si="0"/>
        <v>Thermo Fisher Scientific</v>
      </c>
      <c r="G16" s="8">
        <v>1</v>
      </c>
      <c r="H16" s="38">
        <v>2025</v>
      </c>
      <c r="I16" s="51" t="s">
        <v>65</v>
      </c>
      <c r="J16" s="14"/>
      <c r="K16" s="14"/>
      <c r="L16" s="14" t="s">
        <v>50</v>
      </c>
      <c r="M16" s="14">
        <v>1</v>
      </c>
      <c r="N16" s="14" t="s">
        <v>52</v>
      </c>
    </row>
    <row r="17" spans="1:14" x14ac:dyDescent="0.25">
      <c r="A17" s="6">
        <v>12</v>
      </c>
      <c r="B17" s="14" t="s">
        <v>15</v>
      </c>
      <c r="C17" s="14" t="s">
        <v>26</v>
      </c>
      <c r="D17" s="8" t="s">
        <v>29</v>
      </c>
      <c r="E17" s="8" t="s">
        <v>35</v>
      </c>
      <c r="F17" s="8" t="str">
        <f t="shared" si="0"/>
        <v>Thermo Fisher Scientific</v>
      </c>
      <c r="G17" s="8">
        <v>1</v>
      </c>
      <c r="H17" s="38">
        <v>2025</v>
      </c>
      <c r="I17" s="51" t="s">
        <v>65</v>
      </c>
      <c r="J17" s="14"/>
      <c r="K17" s="14"/>
      <c r="L17" s="14" t="s">
        <v>50</v>
      </c>
      <c r="M17" s="14">
        <v>1</v>
      </c>
      <c r="N17" s="14" t="s">
        <v>52</v>
      </c>
    </row>
    <row r="18" spans="1:14" x14ac:dyDescent="0.25">
      <c r="A18" s="6">
        <v>13</v>
      </c>
      <c r="B18" s="14" t="s">
        <v>15</v>
      </c>
      <c r="C18" s="14" t="s">
        <v>26</v>
      </c>
      <c r="D18" s="8" t="s">
        <v>30</v>
      </c>
      <c r="E18" s="8" t="s">
        <v>35</v>
      </c>
      <c r="F18" s="8" t="str">
        <f t="shared" si="0"/>
        <v>Thermo Fisher Scientific</v>
      </c>
      <c r="G18" s="8">
        <v>1</v>
      </c>
      <c r="H18" s="38">
        <v>2025</v>
      </c>
      <c r="I18" s="51" t="s">
        <v>65</v>
      </c>
      <c r="J18" s="14"/>
      <c r="K18" s="14"/>
      <c r="L18" s="14" t="s">
        <v>50</v>
      </c>
      <c r="M18" s="14">
        <v>1</v>
      </c>
      <c r="N18" s="14" t="s">
        <v>52</v>
      </c>
    </row>
    <row r="19" spans="1:14" x14ac:dyDescent="0.25">
      <c r="A19" s="6">
        <v>14</v>
      </c>
      <c r="B19" s="14" t="s">
        <v>15</v>
      </c>
      <c r="C19" s="14" t="s">
        <v>26</v>
      </c>
      <c r="D19" s="8" t="s">
        <v>31</v>
      </c>
      <c r="E19" s="8" t="s">
        <v>18</v>
      </c>
      <c r="F19" s="8" t="str">
        <f t="shared" si="0"/>
        <v>Thermo Fisher Scientific</v>
      </c>
      <c r="G19" s="8">
        <v>1</v>
      </c>
      <c r="H19" s="38">
        <v>2025</v>
      </c>
      <c r="I19" s="51" t="s">
        <v>65</v>
      </c>
      <c r="J19" s="15"/>
      <c r="K19" s="14"/>
      <c r="L19" s="14" t="s">
        <v>50</v>
      </c>
      <c r="M19" s="14">
        <v>1</v>
      </c>
      <c r="N19" s="14" t="s">
        <v>52</v>
      </c>
    </row>
    <row r="20" spans="1:14" x14ac:dyDescent="0.25">
      <c r="A20" s="6">
        <v>15</v>
      </c>
      <c r="B20" s="37" t="s">
        <v>15</v>
      </c>
      <c r="C20" s="37" t="s">
        <v>32</v>
      </c>
      <c r="D20" s="9" t="s">
        <v>33</v>
      </c>
      <c r="E20" s="9" t="s">
        <v>35</v>
      </c>
      <c r="F20" s="9" t="str">
        <f t="shared" si="0"/>
        <v>Thermo Fisher Scientific</v>
      </c>
      <c r="G20" s="9">
        <v>1</v>
      </c>
      <c r="H20" s="38">
        <v>2025</v>
      </c>
      <c r="I20" s="51" t="s">
        <v>65</v>
      </c>
      <c r="J20" s="15"/>
      <c r="K20" s="14"/>
      <c r="L20" s="14" t="s">
        <v>50</v>
      </c>
      <c r="M20" s="14">
        <v>1</v>
      </c>
      <c r="N20" s="14" t="s">
        <v>52</v>
      </c>
    </row>
    <row r="21" spans="1:14" x14ac:dyDescent="0.25">
      <c r="A21" s="6">
        <v>16</v>
      </c>
      <c r="B21" s="12" t="s">
        <v>15</v>
      </c>
      <c r="C21" s="12" t="s">
        <v>32</v>
      </c>
      <c r="D21" s="7" t="s">
        <v>34</v>
      </c>
      <c r="E21" s="7" t="s">
        <v>35</v>
      </c>
      <c r="F21" s="7" t="str">
        <f t="shared" si="0"/>
        <v>Thermo Fisher Scientific</v>
      </c>
      <c r="G21" s="7">
        <v>1</v>
      </c>
      <c r="H21" s="38">
        <v>2025</v>
      </c>
      <c r="I21" s="51" t="s">
        <v>65</v>
      </c>
      <c r="J21" s="16"/>
      <c r="K21" s="14"/>
      <c r="L21" s="14" t="s">
        <v>50</v>
      </c>
      <c r="M21" s="14">
        <v>1</v>
      </c>
      <c r="N21" s="14" t="s">
        <v>52</v>
      </c>
    </row>
    <row r="22" spans="1:14" x14ac:dyDescent="0.25">
      <c r="A22" s="6">
        <v>17</v>
      </c>
      <c r="B22" s="12" t="s">
        <v>15</v>
      </c>
      <c r="C22" s="12" t="s">
        <v>32</v>
      </c>
      <c r="D22" s="7" t="s">
        <v>67</v>
      </c>
      <c r="E22" s="7" t="s">
        <v>35</v>
      </c>
      <c r="F22" s="7" t="str">
        <f t="shared" si="0"/>
        <v>Thermo Fisher Scientific</v>
      </c>
      <c r="G22" s="7">
        <v>1</v>
      </c>
      <c r="H22" s="38">
        <v>2025</v>
      </c>
      <c r="I22" s="51" t="s">
        <v>65</v>
      </c>
      <c r="J22" s="36"/>
      <c r="K22" s="14"/>
      <c r="L22" s="14" t="s">
        <v>50</v>
      </c>
      <c r="M22" s="14">
        <v>1</v>
      </c>
      <c r="N22" s="14" t="s">
        <v>52</v>
      </c>
    </row>
    <row r="23" spans="1:14" x14ac:dyDescent="0.25">
      <c r="A23" s="6">
        <v>18</v>
      </c>
      <c r="B23" s="12" t="s">
        <v>15</v>
      </c>
      <c r="C23" s="12" t="s">
        <v>32</v>
      </c>
      <c r="D23" s="7" t="s">
        <v>57</v>
      </c>
      <c r="E23" s="7" t="s">
        <v>16</v>
      </c>
      <c r="F23" s="7" t="str">
        <f t="shared" si="0"/>
        <v>Thermo Fisher Scientific</v>
      </c>
      <c r="G23" s="7">
        <v>1</v>
      </c>
      <c r="H23" s="38">
        <v>2025</v>
      </c>
      <c r="I23" s="51" t="s">
        <v>65</v>
      </c>
      <c r="J23" s="36"/>
      <c r="K23" s="14"/>
      <c r="L23" s="14" t="s">
        <v>50</v>
      </c>
      <c r="M23" s="14">
        <v>1</v>
      </c>
      <c r="N23" s="14" t="s">
        <v>52</v>
      </c>
    </row>
    <row r="24" spans="1:14" x14ac:dyDescent="0.25">
      <c r="D24" s="21"/>
      <c r="E24" s="21"/>
      <c r="F24" s="22"/>
      <c r="G24" s="22"/>
      <c r="H24" s="22"/>
      <c r="I24" s="22"/>
      <c r="J24" s="22"/>
    </row>
    <row r="25" spans="1:14" x14ac:dyDescent="0.25">
      <c r="D25" s="23" t="s">
        <v>47</v>
      </c>
      <c r="E25" s="23"/>
      <c r="F25" s="24"/>
      <c r="G25" s="25"/>
      <c r="H25" s="26"/>
      <c r="I25" s="25"/>
      <c r="J25" s="28">
        <f>SUM(J6:J23)</f>
        <v>0</v>
      </c>
    </row>
    <row r="26" spans="1:14" x14ac:dyDescent="0.25">
      <c r="D26" s="23" t="s">
        <v>66</v>
      </c>
      <c r="E26" s="23"/>
      <c r="F26" s="24"/>
      <c r="G26" s="27"/>
      <c r="H26" s="25"/>
      <c r="I26" s="25"/>
      <c r="J26" s="53">
        <f>J25*3</f>
        <v>0</v>
      </c>
    </row>
    <row r="27" spans="1:14" ht="15.75" x14ac:dyDescent="0.25">
      <c r="D27" s="19"/>
      <c r="E27" s="19"/>
      <c r="F27" s="19"/>
      <c r="G27" s="20"/>
      <c r="H27" s="18"/>
      <c r="I27" s="18"/>
      <c r="J27" s="18"/>
    </row>
    <row r="28" spans="1:14" x14ac:dyDescent="0.25">
      <c r="D28" s="21"/>
      <c r="E28" s="21"/>
      <c r="F28" s="22"/>
      <c r="G28" s="22"/>
      <c r="H28" s="22"/>
      <c r="I28" s="22"/>
      <c r="J28" s="22"/>
    </row>
    <row r="29" spans="1:14" x14ac:dyDescent="0.25">
      <c r="D29" s="29" t="s">
        <v>46</v>
      </c>
      <c r="E29" s="30"/>
      <c r="F29" s="29"/>
      <c r="G29" s="29"/>
      <c r="H29" s="29"/>
      <c r="I29" s="29"/>
      <c r="J29" s="29"/>
    </row>
    <row r="30" spans="1:14" x14ac:dyDescent="0.25">
      <c r="D30" s="21"/>
      <c r="E30" s="21"/>
      <c r="F30" s="22"/>
      <c r="G30" s="22"/>
      <c r="H30" s="22"/>
      <c r="I30" s="22"/>
      <c r="J30" s="22"/>
    </row>
    <row r="31" spans="1:14" x14ac:dyDescent="0.25">
      <c r="D31" s="31" t="s">
        <v>76</v>
      </c>
      <c r="E31" s="32"/>
      <c r="F31" s="31"/>
      <c r="G31" s="31"/>
      <c r="H31" s="31"/>
      <c r="I31" s="22"/>
      <c r="J31" s="22"/>
    </row>
  </sheetData>
  <autoFilter ref="A5:N23" xr:uid="{00000000-0001-0000-0300-000000000000}"/>
  <phoneticPr fontId="18" type="noConversion"/>
  <pageMargins left="0.70000000000000007" right="0.70000000000000007" top="0.75" bottom="0.75" header="0.30000000000000004" footer="0.30000000000000004"/>
  <pageSetup paperSize="9" fitToWidth="0" fitToHeight="0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47DB-FAB5-4C4B-86CC-F9135BD4C4DF}">
  <dimension ref="A1:N16"/>
  <sheetViews>
    <sheetView workbookViewId="0">
      <selection activeCell="A2" sqref="A2"/>
    </sheetView>
  </sheetViews>
  <sheetFormatPr defaultRowHeight="15" x14ac:dyDescent="0.25"/>
  <cols>
    <col min="1" max="1" width="6.5703125" customWidth="1"/>
    <col min="2" max="2" width="10.5703125" bestFit="1" customWidth="1"/>
    <col min="3" max="3" width="48.5703125" bestFit="1" customWidth="1"/>
    <col min="4" max="4" width="19.85546875" customWidth="1"/>
    <col min="5" max="5" width="18.140625" bestFit="1" customWidth="1"/>
    <col min="6" max="6" width="25" bestFit="1" customWidth="1"/>
    <col min="8" max="8" width="11.42578125" bestFit="1" customWidth="1"/>
    <col min="10" max="10" width="12.5703125" bestFit="1" customWidth="1"/>
    <col min="12" max="12" width="15.140625" bestFit="1" customWidth="1"/>
    <col min="13" max="13" width="13.5703125" bestFit="1" customWidth="1"/>
    <col min="14" max="14" width="28.85546875" bestFit="1" customWidth="1"/>
  </cols>
  <sheetData>
    <row r="1" spans="1:14" x14ac:dyDescent="0.25">
      <c r="A1" t="s">
        <v>64</v>
      </c>
    </row>
    <row r="2" spans="1:14" x14ac:dyDescent="0.25">
      <c r="A2" s="1" t="s">
        <v>75</v>
      </c>
    </row>
    <row r="3" spans="1:14" x14ac:dyDescent="0.25">
      <c r="A3" s="17" t="s">
        <v>54</v>
      </c>
    </row>
    <row r="4" spans="1:14" ht="15.75" thickBot="1" x14ac:dyDescent="0.3">
      <c r="A4" t="s">
        <v>73</v>
      </c>
    </row>
    <row r="5" spans="1:14" ht="30" customHeight="1" x14ac:dyDescent="0.25">
      <c r="A5" s="47" t="s">
        <v>0</v>
      </c>
      <c r="B5" s="48" t="s">
        <v>1</v>
      </c>
      <c r="C5" s="42" t="s">
        <v>2</v>
      </c>
      <c r="D5" s="42" t="s">
        <v>37</v>
      </c>
      <c r="E5" s="42" t="s">
        <v>3</v>
      </c>
      <c r="F5" s="42" t="s">
        <v>42</v>
      </c>
      <c r="G5" s="42" t="s">
        <v>40</v>
      </c>
      <c r="H5" s="42" t="s">
        <v>5</v>
      </c>
      <c r="I5" s="52" t="s">
        <v>41</v>
      </c>
      <c r="J5" s="42" t="s">
        <v>70</v>
      </c>
      <c r="K5" s="42" t="s">
        <v>48</v>
      </c>
      <c r="L5" s="42" t="s">
        <v>49</v>
      </c>
      <c r="M5" s="42" t="s">
        <v>53</v>
      </c>
      <c r="N5" s="42" t="s">
        <v>51</v>
      </c>
    </row>
    <row r="6" spans="1:14" x14ac:dyDescent="0.25">
      <c r="A6" s="40">
        <v>1</v>
      </c>
      <c r="B6" s="12" t="s">
        <v>15</v>
      </c>
      <c r="C6" s="12" t="s">
        <v>7</v>
      </c>
      <c r="D6" s="7" t="s">
        <v>58</v>
      </c>
      <c r="E6" s="7" t="s">
        <v>17</v>
      </c>
      <c r="F6" s="7" t="s">
        <v>43</v>
      </c>
      <c r="G6" s="7">
        <v>1</v>
      </c>
      <c r="H6" s="38">
        <v>2025</v>
      </c>
      <c r="I6" s="51" t="s">
        <v>65</v>
      </c>
      <c r="J6" s="12"/>
      <c r="K6" s="39" t="s">
        <v>60</v>
      </c>
      <c r="L6" s="12" t="s">
        <v>61</v>
      </c>
      <c r="M6" s="12">
        <v>1</v>
      </c>
      <c r="N6" s="12" t="s">
        <v>52</v>
      </c>
    </row>
    <row r="7" spans="1:14" x14ac:dyDescent="0.25">
      <c r="A7" s="40">
        <v>2</v>
      </c>
      <c r="B7" s="10" t="s">
        <v>15</v>
      </c>
      <c r="C7" s="10" t="s">
        <v>7</v>
      </c>
      <c r="D7" s="4" t="s">
        <v>59</v>
      </c>
      <c r="E7" s="4" t="s">
        <v>17</v>
      </c>
      <c r="F7" s="10" t="s">
        <v>44</v>
      </c>
      <c r="G7" s="7">
        <v>1</v>
      </c>
      <c r="H7" s="38">
        <v>2025</v>
      </c>
      <c r="I7" s="51" t="s">
        <v>65</v>
      </c>
      <c r="J7" s="12"/>
      <c r="K7" s="39" t="s">
        <v>60</v>
      </c>
      <c r="L7" s="12" t="s">
        <v>61</v>
      </c>
      <c r="M7" s="12">
        <v>1</v>
      </c>
      <c r="N7" s="12" t="s">
        <v>52</v>
      </c>
    </row>
    <row r="8" spans="1:14" x14ac:dyDescent="0.25">
      <c r="A8" s="40">
        <v>3</v>
      </c>
      <c r="B8" s="10" t="s">
        <v>6</v>
      </c>
      <c r="C8" s="10" t="s">
        <v>7</v>
      </c>
      <c r="D8" s="4" t="s">
        <v>8</v>
      </c>
      <c r="E8" s="4" t="s">
        <v>9</v>
      </c>
      <c r="F8" s="5" t="s">
        <v>44</v>
      </c>
      <c r="G8" s="7">
        <v>1</v>
      </c>
      <c r="H8" s="38">
        <v>2025</v>
      </c>
      <c r="I8" s="51" t="s">
        <v>65</v>
      </c>
      <c r="J8" s="12"/>
      <c r="K8" s="39" t="s">
        <v>50</v>
      </c>
      <c r="L8" s="12" t="s">
        <v>50</v>
      </c>
      <c r="M8" s="12">
        <v>2</v>
      </c>
      <c r="N8" s="12" t="s">
        <v>52</v>
      </c>
    </row>
    <row r="9" spans="1:14" x14ac:dyDescent="0.25">
      <c r="D9" s="21"/>
      <c r="E9" s="21"/>
      <c r="F9" s="22"/>
      <c r="G9" s="22"/>
      <c r="H9" s="22"/>
      <c r="I9" s="22"/>
      <c r="J9" s="22"/>
    </row>
    <row r="10" spans="1:14" x14ac:dyDescent="0.25">
      <c r="D10" s="23" t="s">
        <v>47</v>
      </c>
      <c r="E10" s="23"/>
      <c r="F10" s="24"/>
      <c r="G10" s="25"/>
      <c r="H10" s="26"/>
      <c r="I10" s="25"/>
      <c r="J10" s="28">
        <f>SUM(J6:J8)</f>
        <v>0</v>
      </c>
    </row>
    <row r="11" spans="1:14" x14ac:dyDescent="0.25">
      <c r="D11" s="23" t="s">
        <v>66</v>
      </c>
      <c r="E11" s="23"/>
      <c r="F11" s="24"/>
      <c r="G11" s="27"/>
      <c r="H11" s="25"/>
      <c r="I11" s="25"/>
      <c r="J11" s="53">
        <f>J10*3</f>
        <v>0</v>
      </c>
    </row>
    <row r="12" spans="1:14" ht="15.75" x14ac:dyDescent="0.25">
      <c r="D12" s="19"/>
      <c r="E12" s="19"/>
      <c r="F12" s="19"/>
      <c r="G12" s="20"/>
      <c r="H12" s="18"/>
      <c r="I12" s="18"/>
      <c r="J12" s="18"/>
    </row>
    <row r="13" spans="1:14" x14ac:dyDescent="0.25">
      <c r="D13" s="21"/>
      <c r="E13" s="21"/>
      <c r="F13" s="22"/>
      <c r="G13" s="22"/>
      <c r="H13" s="22"/>
      <c r="I13" s="22"/>
      <c r="J13" s="22"/>
    </row>
    <row r="14" spans="1:14" x14ac:dyDescent="0.25">
      <c r="D14" s="29" t="s">
        <v>46</v>
      </c>
      <c r="E14" s="30"/>
      <c r="F14" s="29"/>
      <c r="G14" s="29"/>
      <c r="H14" s="29"/>
      <c r="I14" s="29"/>
      <c r="J14" s="29"/>
    </row>
    <row r="15" spans="1:14" x14ac:dyDescent="0.25">
      <c r="D15" s="21"/>
      <c r="E15" s="21"/>
      <c r="F15" s="22"/>
      <c r="G15" s="22"/>
      <c r="H15" s="22"/>
      <c r="I15" s="22"/>
      <c r="J15" s="22"/>
    </row>
    <row r="16" spans="1:14" x14ac:dyDescent="0.25">
      <c r="D16" s="31" t="s">
        <v>71</v>
      </c>
      <c r="E16" s="32"/>
      <c r="F16" s="31"/>
      <c r="G16" s="31"/>
      <c r="H16" s="31"/>
      <c r="I16" s="22"/>
      <c r="J16" s="22"/>
    </row>
  </sheetData>
  <phoneticPr fontId="18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2D4F-43B1-472C-9B91-4A7FDF094C2A}">
  <dimension ref="A1:AM17"/>
  <sheetViews>
    <sheetView tabSelected="1" zoomScaleNormal="100" workbookViewId="0">
      <selection activeCell="K9" sqref="K9"/>
    </sheetView>
  </sheetViews>
  <sheetFormatPr defaultRowHeight="15" x14ac:dyDescent="0.25"/>
  <cols>
    <col min="1" max="1" width="4.42578125" customWidth="1"/>
    <col min="2" max="2" width="10.5703125" bestFit="1" customWidth="1"/>
    <col min="3" max="3" width="42.5703125" customWidth="1"/>
    <col min="4" max="4" width="15.5703125" customWidth="1"/>
    <col min="5" max="5" width="17.5703125" customWidth="1"/>
    <col min="6" max="6" width="10.5703125" customWidth="1"/>
    <col min="7" max="7" width="11.5703125" customWidth="1"/>
    <col min="8" max="8" width="17.5703125" customWidth="1"/>
    <col min="9" max="9" width="10" customWidth="1"/>
    <col min="10" max="10" width="15.42578125" customWidth="1"/>
    <col min="11" max="11" width="11.42578125" customWidth="1"/>
    <col min="12" max="12" width="15.5703125" customWidth="1"/>
    <col min="13" max="13" width="15.42578125" customWidth="1"/>
    <col min="14" max="14" width="41.42578125" customWidth="1"/>
    <col min="15" max="39" width="9.42578125"/>
  </cols>
  <sheetData>
    <row r="1" spans="1:39" ht="15" customHeight="1" x14ac:dyDescent="0.25">
      <c r="A1" t="s">
        <v>64</v>
      </c>
    </row>
    <row r="2" spans="1:39" x14ac:dyDescent="0.25">
      <c r="A2" s="1" t="s">
        <v>75</v>
      </c>
      <c r="B2" s="1"/>
      <c r="F2" s="13"/>
    </row>
    <row r="3" spans="1:39" x14ac:dyDescent="0.25">
      <c r="A3" s="17" t="s">
        <v>54</v>
      </c>
    </row>
    <row r="4" spans="1:39" ht="15.75" thickBot="1" x14ac:dyDescent="0.3">
      <c r="A4" t="s">
        <v>74</v>
      </c>
      <c r="F4" s="3"/>
    </row>
    <row r="5" spans="1:39" ht="28.35" customHeight="1" thickBot="1" x14ac:dyDescent="0.3">
      <c r="A5" s="44" t="s">
        <v>0</v>
      </c>
      <c r="B5" s="44" t="s">
        <v>1</v>
      </c>
      <c r="C5" s="44" t="s">
        <v>2</v>
      </c>
      <c r="D5" s="44" t="s">
        <v>37</v>
      </c>
      <c r="E5" s="44" t="s">
        <v>3</v>
      </c>
      <c r="F5" s="44" t="s">
        <v>42</v>
      </c>
      <c r="G5" s="44" t="s">
        <v>4</v>
      </c>
      <c r="H5" s="44" t="s">
        <v>5</v>
      </c>
      <c r="I5" s="44" t="s">
        <v>41</v>
      </c>
      <c r="J5" s="44" t="s">
        <v>70</v>
      </c>
      <c r="K5" s="44" t="s">
        <v>48</v>
      </c>
      <c r="L5" s="44" t="s">
        <v>49</v>
      </c>
      <c r="M5" s="44" t="s">
        <v>53</v>
      </c>
      <c r="N5" s="44" t="s">
        <v>51</v>
      </c>
    </row>
    <row r="6" spans="1:39" s="2" customFormat="1" x14ac:dyDescent="0.25">
      <c r="A6" s="11">
        <v>1</v>
      </c>
      <c r="B6" s="4" t="s">
        <v>15</v>
      </c>
      <c r="C6" s="4" t="s">
        <v>20</v>
      </c>
      <c r="D6" s="4" t="s">
        <v>22</v>
      </c>
      <c r="E6" s="4" t="s">
        <v>17</v>
      </c>
      <c r="F6" s="10" t="s">
        <v>45</v>
      </c>
      <c r="G6" s="4">
        <v>1</v>
      </c>
      <c r="H6" s="41">
        <v>2025</v>
      </c>
      <c r="I6" s="50" t="s">
        <v>65</v>
      </c>
      <c r="J6" s="4">
        <v>175</v>
      </c>
      <c r="K6" s="12"/>
      <c r="L6" s="12" t="s">
        <v>50</v>
      </c>
      <c r="M6" s="12">
        <v>1</v>
      </c>
      <c r="N6" s="12" t="s">
        <v>52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2" customFormat="1" x14ac:dyDescent="0.25">
      <c r="A7" s="11">
        <v>2</v>
      </c>
      <c r="B7" s="4" t="s">
        <v>15</v>
      </c>
      <c r="C7" s="4" t="s">
        <v>20</v>
      </c>
      <c r="D7" s="4" t="s">
        <v>23</v>
      </c>
      <c r="E7" s="4" t="s">
        <v>17</v>
      </c>
      <c r="F7" s="10" t="str">
        <f t="shared" ref="F7:F9" si="0">$F$6</f>
        <v>Integra</v>
      </c>
      <c r="G7" s="4">
        <v>1</v>
      </c>
      <c r="H7" s="41">
        <v>2025</v>
      </c>
      <c r="I7" s="43" t="str">
        <f t="shared" ref="I7:I9" si="1">$I$6</f>
        <v>36 kuud</v>
      </c>
      <c r="J7" s="4">
        <v>175</v>
      </c>
      <c r="K7" s="12"/>
      <c r="L7" s="12" t="s">
        <v>50</v>
      </c>
      <c r="M7" s="33">
        <v>1</v>
      </c>
      <c r="N7" s="35" t="s">
        <v>52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2" customFormat="1" x14ac:dyDescent="0.25">
      <c r="A8" s="11">
        <v>3</v>
      </c>
      <c r="B8" s="4" t="s">
        <v>15</v>
      </c>
      <c r="C8" s="4" t="s">
        <v>20</v>
      </c>
      <c r="D8" s="4" t="s">
        <v>25</v>
      </c>
      <c r="E8" s="4" t="s">
        <v>17</v>
      </c>
      <c r="F8" s="10" t="str">
        <f t="shared" si="0"/>
        <v>Integra</v>
      </c>
      <c r="G8" s="4">
        <v>1</v>
      </c>
      <c r="H8" s="41">
        <v>2025</v>
      </c>
      <c r="I8" s="43" t="str">
        <f t="shared" si="1"/>
        <v>36 kuud</v>
      </c>
      <c r="J8" s="4">
        <v>175</v>
      </c>
      <c r="K8" s="14"/>
      <c r="L8" s="14" t="s">
        <v>50</v>
      </c>
      <c r="M8" s="34">
        <v>1</v>
      </c>
      <c r="N8" s="35" t="s">
        <v>52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2" customFormat="1" x14ac:dyDescent="0.25">
      <c r="A9" s="11">
        <v>4</v>
      </c>
      <c r="B9" s="4" t="s">
        <v>15</v>
      </c>
      <c r="C9" s="4" t="s">
        <v>21</v>
      </c>
      <c r="D9" s="4" t="s">
        <v>24</v>
      </c>
      <c r="E9" s="4" t="s">
        <v>19</v>
      </c>
      <c r="F9" s="10" t="str">
        <f t="shared" si="0"/>
        <v>Integra</v>
      </c>
      <c r="G9" s="4">
        <v>1</v>
      </c>
      <c r="H9" s="41">
        <v>2025</v>
      </c>
      <c r="I9" s="43" t="str">
        <f t="shared" si="1"/>
        <v>36 kuud</v>
      </c>
      <c r="J9" s="4">
        <v>175</v>
      </c>
      <c r="K9" s="14"/>
      <c r="L9" s="14" t="s">
        <v>50</v>
      </c>
      <c r="M9" s="34">
        <v>1</v>
      </c>
      <c r="N9" s="35" t="s">
        <v>52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1" spans="1:39" x14ac:dyDescent="0.25">
      <c r="D11" s="23" t="s">
        <v>47</v>
      </c>
      <c r="E11" s="23"/>
      <c r="F11" s="24"/>
      <c r="G11" s="25"/>
      <c r="H11" s="26"/>
      <c r="I11" s="25"/>
      <c r="J11" s="28">
        <f>SUM(J6:J9)</f>
        <v>700</v>
      </c>
    </row>
    <row r="12" spans="1:39" x14ac:dyDescent="0.25">
      <c r="D12" s="23" t="s">
        <v>66</v>
      </c>
      <c r="E12" s="23"/>
      <c r="F12" s="24"/>
      <c r="G12" s="27"/>
      <c r="H12" s="25"/>
      <c r="I12" s="25"/>
      <c r="J12" s="53">
        <f>J11*3</f>
        <v>2100</v>
      </c>
    </row>
    <row r="13" spans="1:39" ht="15.75" x14ac:dyDescent="0.25">
      <c r="D13" s="19"/>
      <c r="E13" s="19"/>
      <c r="F13" s="19"/>
      <c r="G13" s="20"/>
      <c r="H13" s="18"/>
      <c r="I13" s="18"/>
      <c r="J13" s="18"/>
    </row>
    <row r="14" spans="1:39" x14ac:dyDescent="0.25">
      <c r="D14" s="21"/>
      <c r="E14" s="21"/>
      <c r="F14" s="22"/>
      <c r="G14" s="22"/>
      <c r="H14" s="22"/>
      <c r="I14" s="22"/>
      <c r="J14" s="22"/>
    </row>
    <row r="15" spans="1:39" x14ac:dyDescent="0.25">
      <c r="D15" s="29" t="s">
        <v>46</v>
      </c>
      <c r="E15" s="30"/>
      <c r="F15" s="29"/>
      <c r="G15" s="29"/>
      <c r="H15" s="29"/>
      <c r="I15" s="29"/>
      <c r="J15" s="29"/>
    </row>
    <row r="16" spans="1:39" x14ac:dyDescent="0.25">
      <c r="D16" s="21"/>
      <c r="E16" s="21"/>
      <c r="F16" s="22"/>
      <c r="G16" s="22"/>
      <c r="H16" s="22"/>
      <c r="I16" s="22"/>
      <c r="J16" s="22"/>
    </row>
    <row r="17" spans="4:10" x14ac:dyDescent="0.25">
      <c r="D17" s="31" t="s">
        <v>69</v>
      </c>
      <c r="E17" s="32"/>
      <c r="F17" s="31"/>
      <c r="G17" s="31"/>
      <c r="H17" s="31"/>
      <c r="I17" s="54"/>
      <c r="J17" s="22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B52A-2A9D-47DC-847F-3778E2218488}">
  <dimension ref="A1"/>
  <sheetViews>
    <sheetView workbookViewId="0">
      <selection activeCell="C36" sqref="C3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56E25891B1243B0188014B3091F82" ma:contentTypeVersion="19" ma:contentTypeDescription="Create a new document." ma:contentTypeScope="" ma:versionID="5773ff32aef41b8e1638709f4174a6da">
  <xsd:schema xmlns:xsd="http://www.w3.org/2001/XMLSchema" xmlns:xs="http://www.w3.org/2001/XMLSchema" xmlns:p="http://schemas.microsoft.com/office/2006/metadata/properties" xmlns:ns2="ff856186-e332-4a9e-90f2-8953a3f3f890" xmlns:ns3="daf997b9-e543-49eb-819c-78edb6bace24" xmlns:ns4="6acf4463-99ca-463b-b79e-4494f9878b68" targetNamespace="http://schemas.microsoft.com/office/2006/metadata/properties" ma:root="true" ma:fieldsID="50ac9166c5c1931c9a46125007eabad8" ns2:_="" ns3:_="" ns4:_="">
    <xsd:import namespace="ff856186-e332-4a9e-90f2-8953a3f3f890"/>
    <xsd:import namespace="daf997b9-e543-49eb-819c-78edb6bace24"/>
    <xsd:import namespace="6acf4463-99ca-463b-b79e-4494f9878b68"/>
    <xsd:element name="properties">
      <xsd:complexType>
        <xsd:sequence>
          <xsd:element name="documentManagement">
            <xsd:complexType>
              <xsd:all>
                <xsd:element ref="ns2:LitCategory_Note" minOccurs="0"/>
                <xsd:element ref="ns2:TaxCatchAll" minOccurs="0"/>
                <xsd:element ref="ns2:LitTag_No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3:MediaServiceOCR" minOccurs="0"/>
                <xsd:element ref="ns3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56186-e332-4a9e-90f2-8953a3f3f890" elementFormDefault="qualified">
    <xsd:import namespace="http://schemas.microsoft.com/office/2006/documentManagement/types"/>
    <xsd:import namespace="http://schemas.microsoft.com/office/infopath/2007/PartnerControls"/>
    <xsd:element name="LitCategory_Note" ma:index="9" nillable="true" ma:taxonomy="true" ma:internalName="LitCategory_Note" ma:taxonomyFieldName="LitCategory" ma:displayName="Categories" ma:fieldId="{39e012a4-b63e-4936-a4e9-2e0c2939ac1b}" ma:taxonomyMulti="true" ma:sspId="4f20d3f2-1344-4065-bc40-2709afae73f4" ma:termSetId="e9baec04-1676-49bd-86fb-b19af482ed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b4205edf-6393-4c59-b9e1-e810282edca7}" ma:internalName="TaxCatchAll" ma:showField="CatchAllData" ma:web="ff856186-e332-4a9e-90f2-8953a3f3f8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itTag_Note" ma:index="12" nillable="true" ma:taxonomy="true" ma:internalName="LitTag_Note" ma:taxonomyFieldName="LitTag" ma:displayName="Tags" ma:fieldId="{21515f04-1c08-4b94-a6ed-630436679ed3}" ma:taxonomyMulti="true" ma:sspId="4f20d3f2-1344-4065-bc40-2709afae73f4" ma:termSetId="3323295f-c5fb-4a3c-9da1-539b374e286f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997b9-e543-49eb-819c-78edb6bace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f20d3f2-1344-4065-bc40-2709afae7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4463-99ca-463b-b79e-4494f9878b68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1EF63F-2EBA-48D0-B25A-F3A3FB9AE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856186-e332-4a9e-90f2-8953a3f3f890"/>
    <ds:schemaRef ds:uri="daf997b9-e543-49eb-819c-78edb6bace24"/>
    <ds:schemaRef ds:uri="6acf4463-99ca-463b-b79e-4494f9878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3241F1-2EFC-4CA8-A24F-C8A84AF7D0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4</vt:i4>
      </vt:variant>
      <vt:variant>
        <vt:lpstr>Nimega vahemikud</vt:lpstr>
      </vt:variant>
      <vt:variant>
        <vt:i4>1</vt:i4>
      </vt:variant>
    </vt:vector>
  </HeadingPairs>
  <TitlesOfParts>
    <vt:vector size="5" baseType="lpstr">
      <vt:lpstr>Osa 1 EKEI_2025_DNA 1</vt:lpstr>
      <vt:lpstr>Osa 2 EKEI_2025_DNA 3</vt:lpstr>
      <vt:lpstr>Osa 5 EKEI_2025_DNA 6</vt:lpstr>
      <vt:lpstr>Leht1</vt:lpstr>
      <vt:lpstr>'Osa 5 EKEI_2025_DNA 6'!TRT_22_01_07_NGMD_25ul_32ts_tundlikkus_LoD_Genotypes_Table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</dc:creator>
  <cp:lastModifiedBy>Ain Lepikult</cp:lastModifiedBy>
  <dcterms:created xsi:type="dcterms:W3CDTF">2022-03-17T13:39:51Z</dcterms:created>
  <dcterms:modified xsi:type="dcterms:W3CDTF">2025-07-28T07:33:30Z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0x0101003B156E25891B1243B0188014B3091F82</vt:lpwstr>
  </property>
  <property fmtid="{D5CDD505-2E9C-101B-9397-08002B2CF9AE}" pid="3" name="LitTag">
    <vt:lpwstr/>
  </property>
  <property fmtid="{D5CDD505-2E9C-101B-9397-08002B2CF9AE}" pid="4" name="MediaServiceImageTags">
    <vt:lpwstr/>
  </property>
  <property fmtid="{D5CDD505-2E9C-101B-9397-08002B2CF9AE}" pid="5" name="LitCategory">
    <vt:lpwstr/>
  </property>
</Properties>
</file>