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ele.pikpold\Documents\Desktop\Toiduained\Erinevad toiduained\Lepingud\Maag horeca OÜ\"/>
    </mc:Choice>
  </mc:AlternateContent>
  <bookViews>
    <workbookView xWindow="-120" yWindow="-120" windowWidth="29040" windowHeight="15840"/>
  </bookViews>
  <sheets>
    <sheet name="Erinevad toiduained"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1" l="1"/>
  <c r="V15" i="1"/>
  <c r="V11" i="1" l="1"/>
  <c r="V12" i="1"/>
  <c r="V13" i="1"/>
  <c r="V14" i="1"/>
  <c r="V7" i="1" l="1"/>
  <c r="V9" i="1" l="1"/>
  <c r="V10" i="1"/>
  <c r="V8" i="1" l="1"/>
</calcChain>
</file>

<file path=xl/sharedStrings.xml><?xml version="1.0" encoding="utf-8"?>
<sst xmlns="http://schemas.openxmlformats.org/spreadsheetml/2006/main" count="99" uniqueCount="84">
  <si>
    <t>Toode</t>
  </si>
  <si>
    <t>Toote kirjeldus</t>
  </si>
  <si>
    <t>Minimaalne realiseerimisaeg päevades*</t>
  </si>
  <si>
    <t>Pakend</t>
  </si>
  <si>
    <t>Inglise keelne toote nimetus</t>
  </si>
  <si>
    <t>Toiteväärtus 100 g kohta</t>
  </si>
  <si>
    <t xml:space="preserve">Orienteeruv tarbitav kogus aastas kg/l*** </t>
  </si>
  <si>
    <t>Toote kg/l hind km-ta**</t>
  </si>
  <si>
    <t>kcal</t>
  </si>
  <si>
    <t>valgud</t>
  </si>
  <si>
    <t>süsi-vesikud</t>
  </si>
  <si>
    <t>rasvad</t>
  </si>
  <si>
    <t>Jrk nr</t>
  </si>
  <si>
    <t>1 - 3 kg</t>
  </si>
  <si>
    <t>0,5 - 1 kg</t>
  </si>
  <si>
    <t>munamass 2</t>
  </si>
  <si>
    <t>kogumunamass, külmutatud</t>
  </si>
  <si>
    <t>Kogus plokis/ kastis tk</t>
  </si>
  <si>
    <t xml:space="preserve">Toote kaal/maht </t>
  </si>
  <si>
    <t>Toote kaal/maht kg/l</t>
  </si>
  <si>
    <t>Maksumus km-ta</t>
  </si>
  <si>
    <r>
      <t>Pakutava toote EAN (</t>
    </r>
    <r>
      <rPr>
        <sz val="11"/>
        <rFont val="Arial"/>
        <family val="2"/>
        <charset val="186"/>
      </rPr>
      <t>Telema</t>
    </r>
    <r>
      <rPr>
        <b/>
        <sz val="11"/>
        <rFont val="Arial"/>
        <family val="2"/>
        <charset val="186"/>
      </rPr>
      <t xml:space="preserve"> </t>
    </r>
    <r>
      <rPr>
        <sz val="11"/>
        <rFont val="Arial"/>
        <family val="2"/>
        <charset val="186"/>
      </rPr>
      <t>GTIN</t>
    </r>
    <r>
      <rPr>
        <b/>
        <sz val="11"/>
        <rFont val="Arial"/>
        <family val="2"/>
        <charset val="186"/>
      </rPr>
      <t>) kood****</t>
    </r>
  </si>
  <si>
    <t>allergeenid</t>
  </si>
  <si>
    <t>2,5 - 5 kg</t>
  </si>
  <si>
    <t>kile/ kartong</t>
  </si>
  <si>
    <t>kurk konserveeritud 1</t>
  </si>
  <si>
    <t>marineeritud, terved</t>
  </si>
  <si>
    <t>metall/ klaas</t>
  </si>
  <si>
    <t>tomat marineeritud</t>
  </si>
  <si>
    <t>terved tomatid</t>
  </si>
  <si>
    <t>klaas</t>
  </si>
  <si>
    <t>punane, ribad</t>
  </si>
  <si>
    <t>sibul külmutatud 1</t>
  </si>
  <si>
    <t xml:space="preserve">väike kuubik </t>
  </si>
  <si>
    <t>köögiviljasegu külmutatud 1</t>
  </si>
  <si>
    <t>porgand, brokkoli, roheline uba (euromix)</t>
  </si>
  <si>
    <t>vaarikas külmutatud</t>
  </si>
  <si>
    <t>kapsarullid</t>
  </si>
  <si>
    <t>liha täidisega</t>
  </si>
  <si>
    <r>
      <t>Toote kirjeldus/koostis (</t>
    </r>
    <r>
      <rPr>
        <sz val="11"/>
        <rFont val="Arial"/>
        <family val="2"/>
        <charset val="186"/>
      </rPr>
      <t>tuua välja koostis</t>
    </r>
    <r>
      <rPr>
        <b/>
        <sz val="11"/>
        <rFont val="Arial"/>
        <family val="2"/>
        <charset val="186"/>
      </rPr>
      <t>)</t>
    </r>
  </si>
  <si>
    <t>1,5 - 4 kg</t>
  </si>
  <si>
    <t>Pakkumuse vormil ei tohi pakkuja ridu/veerge kustutada ega juurde luua.</t>
  </si>
  <si>
    <t>paprika konserveeritud 1</t>
  </si>
  <si>
    <t>Pakutava toote hind  km-ta**</t>
  </si>
  <si>
    <r>
      <t>Pakkumuse vorm - erinevad toiduained</t>
    </r>
    <r>
      <rPr>
        <b/>
        <i/>
        <sz val="11"/>
        <color rgb="FFFF0000"/>
        <rFont val="Arial"/>
        <family val="2"/>
        <charset val="186"/>
      </rPr>
      <t xml:space="preserve"> Pakutud tooted ei tohi korduda!</t>
    </r>
  </si>
  <si>
    <t>kiudained</t>
  </si>
  <si>
    <t xml:space="preserve">* Minimaalne realiseerimisaeg arvestatakse alates kauba üleandmisest hankijale tarnekohas.                                                                                                                                 </t>
  </si>
  <si>
    <t>**** Pakutava toote EAN kood veerg R on tellimuse esitamise kood ning peab vastama veergudele G, J ja T.</t>
  </si>
  <si>
    <t>Hankijal on õigus küsida pakkumuses esitatud teabe põhjendatud selgitamist sh pakutud toodete kohta tehnilisi tingimusi tõendavaid dokumente või fotosid.</t>
  </si>
  <si>
    <r>
      <t xml:space="preserve">Toote nimetus (tuua välja </t>
    </r>
    <r>
      <rPr>
        <sz val="11"/>
        <rFont val="Arial"/>
        <family val="2"/>
        <charset val="186"/>
      </rPr>
      <t>tootja nimetus, saatelehel olev nimetud)</t>
    </r>
  </si>
  <si>
    <r>
      <t xml:space="preserve">** Hinnad esitada eurodes käibemaksuta, ühe sendi täpsusega ehk kuni </t>
    </r>
    <r>
      <rPr>
        <b/>
        <sz val="11"/>
        <rFont val="Arial"/>
        <family val="2"/>
        <charset val="186"/>
      </rPr>
      <t>kaks kohta peale koma</t>
    </r>
    <r>
      <rPr>
        <sz val="11"/>
        <rFont val="Arial"/>
        <family val="2"/>
        <charset val="186"/>
      </rPr>
      <t>, kaasa arvatud elektroonsed saatelehed ja koondarved (veerg U puhul ei tohi olla n-ö varjatud kolmandat komakohta).</t>
    </r>
  </si>
  <si>
    <r>
      <t xml:space="preserve">*** Tarbitavad kogused on </t>
    </r>
    <r>
      <rPr>
        <b/>
        <sz val="11"/>
        <rFont val="Arial"/>
        <family val="2"/>
        <charset val="186"/>
      </rPr>
      <t>eeldatavad</t>
    </r>
    <r>
      <rPr>
        <sz val="11"/>
        <rFont val="Arial"/>
        <family val="2"/>
        <charset val="186"/>
      </rPr>
      <t xml:space="preserve"> ja ei ole hankijale kohustuslikud. Antud kogused on esitatud pakkumuste võrreldavuse tagamiseks ja ei tähista tegelikult tellitavaid koguseid.</t>
    </r>
  </si>
  <si>
    <t>Pakkumuse kogumaksumus</t>
  </si>
  <si>
    <t>Hankijal on õigus mitte sõlmida hankeleping pakkujaga, kes osutub edukaks vähem kui 20ne pakutud toote osas. Kui pakkuja osutub edukaks vähem kui 20ne pakutud toote osas on hankijal õigus kuulutada edukaks soodsuselt järgmine pakkumus.</t>
  </si>
  <si>
    <t>Lisa 2</t>
  </si>
  <si>
    <t>-</t>
  </si>
  <si>
    <t>Eggs and products based on eggs</t>
  </si>
  <si>
    <t>4620131860166</t>
  </si>
  <si>
    <t>Kogumunamass 10kg Ukraina, külmutatud</t>
  </si>
  <si>
    <t>Liuguid whole egg 10kg Ukraina, frozen</t>
  </si>
  <si>
    <t> </t>
  </si>
  <si>
    <t>Konserveeritud kurgid 100/110 4000g (sh. 2200g kurke) Saksa</t>
  </si>
  <si>
    <t>canned cucumbers 100/110 litho</t>
  </si>
  <si>
    <t>kurk</t>
  </si>
  <si>
    <t>4kg</t>
  </si>
  <si>
    <t>sinep vürtsiekstraktides</t>
  </si>
  <si>
    <t>Konserveeritud punase paprika viilud 4100g (sh. 2300g paprikat) Slovakkia</t>
  </si>
  <si>
    <t>canned paprika slices 4250g</t>
  </si>
  <si>
    <t>punane paprika</t>
  </si>
  <si>
    <t>4,25kg</t>
  </si>
  <si>
    <t>2,5kg</t>
  </si>
  <si>
    <t>Onion cubes 10x10mm 2,5kg</t>
  </si>
  <si>
    <t>sibula kuubikud</t>
  </si>
  <si>
    <t>Tükeldatud sibul (kuubikud)(10*10mm) külmutatud 2,5kg Poola</t>
  </si>
  <si>
    <t>Euroopa mix külmutatud (oranz, kollane sakiline porgand, brokkoli, uba)  2,5kg Poola</t>
  </si>
  <si>
    <t>Euromix 2,5kg</t>
  </si>
  <si>
    <t>oranz, kollane sakiline porgand, brokkoli, uba</t>
  </si>
  <si>
    <t>1kg</t>
  </si>
  <si>
    <t>Vaarikas külmutatud 2,5kg Ukraina</t>
  </si>
  <si>
    <t>Whole raspberries 95/5 2,5kg</t>
  </si>
  <si>
    <t>vaarikad</t>
  </si>
  <si>
    <t>Kapsarullid 1kg (külmutatud) Eesti</t>
  </si>
  <si>
    <t>Gabage rolls 1kg</t>
  </si>
  <si>
    <t>hankelepingu "Erinevate toiduainete soetus" juurde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</si>
</sst>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quot;€&quot;"/>
  </numFmts>
  <fonts count="17">
    <font>
      <sz val="11"/>
      <color theme="1"/>
      <name val="Calibri"/>
      <family val="2"/>
      <charset val="186"/>
      <scheme val="minor"/>
    </font>
    <font>
      <sz val="11"/>
      <color rgb="FFFF0000"/>
      <name val="Calibri"/>
      <family val="2"/>
      <charset val="186"/>
      <scheme val="minor"/>
    </font>
    <font>
      <b/>
      <sz val="11"/>
      <name val="Arial"/>
      <family val="2"/>
      <charset val="186"/>
    </font>
    <font>
      <sz val="11"/>
      <name val="Arial"/>
      <family val="2"/>
      <charset val="186"/>
    </font>
    <font>
      <i/>
      <sz val="11"/>
      <name val="Arial"/>
      <family val="2"/>
      <charset val="186"/>
    </font>
    <font>
      <b/>
      <i/>
      <sz val="11"/>
      <name val="Arial"/>
      <family val="2"/>
      <charset val="186"/>
    </font>
    <font>
      <i/>
      <sz val="11"/>
      <color theme="1"/>
      <name val="Calibri"/>
      <family val="2"/>
      <charset val="186"/>
      <scheme val="minor"/>
    </font>
    <font>
      <sz val="11"/>
      <color theme="1"/>
      <name val="Calibri"/>
      <family val="2"/>
      <charset val="186"/>
      <scheme val="minor"/>
    </font>
    <font>
      <sz val="9"/>
      <name val="Arial"/>
      <family val="2"/>
      <charset val="186"/>
    </font>
    <font>
      <b/>
      <i/>
      <sz val="11"/>
      <color rgb="FFFF0000"/>
      <name val="Arial"/>
      <family val="2"/>
      <charset val="186"/>
    </font>
    <font>
      <b/>
      <sz val="10"/>
      <name val="Arial"/>
      <family val="2"/>
      <charset val="186"/>
    </font>
    <font>
      <sz val="11"/>
      <color theme="1"/>
      <name val="Arial"/>
      <family val="2"/>
      <charset val="186"/>
    </font>
    <font>
      <b/>
      <sz val="11"/>
      <color theme="1"/>
      <name val="Calibri"/>
      <family val="2"/>
      <charset val="186"/>
    </font>
    <font>
      <sz val="11"/>
      <color theme="1"/>
      <name val="Calibri"/>
      <family val="2"/>
      <charset val="186"/>
    </font>
    <font>
      <sz val="11"/>
      <name val="Arial"/>
      <family val="2"/>
    </font>
    <font>
      <sz val="11"/>
      <color rgb="FF000000"/>
      <name val="Aptos Narrow"/>
      <family val="2"/>
    </font>
    <font>
      <sz val="12"/>
      <color theme="1"/>
      <name val="Aptos"/>
      <charset val="1"/>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139">
    <xf numFmtId="0" fontId="0" fillId="0" borderId="0" xfId="0"/>
    <xf numFmtId="0" fontId="3" fillId="0" borderId="0" xfId="0" applyFont="1" applyAlignment="1" applyProtection="1">
      <alignment horizontal="left" vertical="top"/>
      <protection locked="0"/>
    </xf>
    <xf numFmtId="0" fontId="2" fillId="0" borderId="0" xfId="0" applyFont="1" applyAlignment="1" applyProtection="1">
      <alignment vertical="center" wrapText="1"/>
      <protection locked="0"/>
    </xf>
    <xf numFmtId="0" fontId="1" fillId="0" borderId="0" xfId="0" applyFont="1"/>
    <xf numFmtId="0" fontId="3" fillId="0" borderId="1" xfId="0" applyFont="1" applyBorder="1" applyAlignment="1" applyProtection="1">
      <alignment horizontal="left" vertical="top" wrapText="1"/>
      <protection locked="0"/>
    </xf>
    <xf numFmtId="3" fontId="3" fillId="0" borderId="1" xfId="0" applyNumberFormat="1" applyFont="1" applyBorder="1" applyAlignment="1">
      <alignment horizontal="center" vertical="center"/>
    </xf>
    <xf numFmtId="3" fontId="3" fillId="0" borderId="1" xfId="0" applyNumberFormat="1" applyFont="1" applyBorder="1" applyAlignment="1" applyProtection="1">
      <alignment horizontal="center"/>
      <protection locked="0"/>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Protection="1">
      <protection locked="0"/>
    </xf>
    <xf numFmtId="4" fontId="3" fillId="0" borderId="1" xfId="0" applyNumberFormat="1" applyFont="1" applyBorder="1" applyProtection="1">
      <protection locked="0"/>
    </xf>
    <xf numFmtId="164" fontId="3" fillId="0" borderId="1" xfId="0" applyNumberFormat="1" applyFont="1" applyBorder="1" applyAlignment="1" applyProtection="1">
      <alignment horizontal="center"/>
      <protection locked="0"/>
    </xf>
    <xf numFmtId="0" fontId="3" fillId="0" borderId="1" xfId="0" applyFont="1" applyBorder="1" applyProtection="1">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top"/>
      <protection locked="0"/>
    </xf>
    <xf numFmtId="0" fontId="4" fillId="0" borderId="0" xfId="0" applyFont="1" applyAlignment="1" applyProtection="1">
      <alignment horizontal="left" vertical="top"/>
      <protection locked="0"/>
    </xf>
    <xf numFmtId="0" fontId="5" fillId="0" borderId="0" xfId="0" applyFont="1" applyAlignment="1" applyProtection="1">
      <alignment vertical="center" wrapText="1"/>
      <protection locked="0"/>
    </xf>
    <xf numFmtId="0" fontId="6" fillId="0" borderId="0" xfId="0" applyFont="1"/>
    <xf numFmtId="0" fontId="3" fillId="0" borderId="1" xfId="0" applyFont="1" applyBorder="1" applyAlignment="1" applyProtection="1">
      <alignment horizontal="left" vertical="top"/>
      <protection locked="0"/>
    </xf>
    <xf numFmtId="0" fontId="2" fillId="0" borderId="0" xfId="0" applyFont="1" applyAlignment="1" applyProtection="1">
      <alignment vertical="top"/>
      <protection locked="0"/>
    </xf>
    <xf numFmtId="0" fontId="3" fillId="0" borderId="1" xfId="0" applyFont="1" applyBorder="1" applyAlignment="1">
      <alignment horizontal="left" vertical="center"/>
    </xf>
    <xf numFmtId="164" fontId="3" fillId="0" borderId="1" xfId="0" applyNumberFormat="1" applyFont="1" applyBorder="1" applyAlignment="1" applyProtection="1">
      <alignment horizontal="left" vertical="top"/>
      <protection locked="0"/>
    </xf>
    <xf numFmtId="1" fontId="3" fillId="0" borderId="1" xfId="0" applyNumberFormat="1" applyFont="1" applyBorder="1" applyAlignment="1" applyProtection="1">
      <alignment horizontal="left" vertical="top"/>
      <protection locked="0"/>
    </xf>
    <xf numFmtId="2" fontId="3" fillId="0" borderId="1" xfId="0" applyNumberFormat="1" applyFont="1" applyBorder="1" applyProtection="1">
      <protection locked="0"/>
    </xf>
    <xf numFmtId="0" fontId="3" fillId="0" borderId="1" xfId="0" applyFont="1" applyBorder="1" applyAlignment="1">
      <alignment horizontal="left" vertical="top"/>
    </xf>
    <xf numFmtId="1" fontId="3" fillId="0" borderId="1" xfId="0" applyNumberFormat="1" applyFont="1" applyBorder="1" applyAlignment="1" applyProtection="1">
      <alignment horizontal="center"/>
      <protection locked="0"/>
    </xf>
    <xf numFmtId="0" fontId="3" fillId="0" borderId="5" xfId="0" applyFont="1" applyBorder="1" applyAlignment="1" applyProtection="1">
      <alignment horizontal="center" vertical="top"/>
      <protection locked="0"/>
    </xf>
    <xf numFmtId="0" fontId="3" fillId="0" borderId="6" xfId="0" applyFont="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4" fontId="3" fillId="0" borderId="6" xfId="0" applyNumberFormat="1" applyFont="1" applyBorder="1" applyAlignment="1">
      <alignment horizontal="center" vertical="center"/>
    </xf>
    <xf numFmtId="0" fontId="3" fillId="0" borderId="9" xfId="0" applyFont="1" applyBorder="1" applyAlignment="1" applyProtection="1">
      <alignment horizontal="center" vertical="top"/>
      <protection locked="0"/>
    </xf>
    <xf numFmtId="4" fontId="3" fillId="0" borderId="10" xfId="0" applyNumberFormat="1" applyFont="1" applyBorder="1" applyProtection="1">
      <protection locked="0"/>
    </xf>
    <xf numFmtId="4" fontId="3" fillId="0" borderId="1" xfId="0" applyNumberFormat="1" applyFont="1" applyBorder="1" applyAlignment="1">
      <alignment horizontal="center" vertical="center"/>
    </xf>
    <xf numFmtId="0" fontId="3" fillId="0" borderId="0" xfId="0" applyFont="1" applyAlignment="1" applyProtection="1">
      <alignment horizontal="center" vertical="top"/>
      <protection locked="0"/>
    </xf>
    <xf numFmtId="4" fontId="3" fillId="0" borderId="0" xfId="0" applyNumberFormat="1" applyFont="1" applyProtection="1">
      <protection locked="0"/>
    </xf>
    <xf numFmtId="0" fontId="3" fillId="0" borderId="6" xfId="0" applyFont="1" applyBorder="1" applyAlignment="1">
      <alignment horizontal="left" vertical="center"/>
    </xf>
    <xf numFmtId="4" fontId="3" fillId="0" borderId="6" xfId="0" applyNumberFormat="1" applyFont="1" applyBorder="1" applyProtection="1">
      <protection locked="0"/>
    </xf>
    <xf numFmtId="1" fontId="3" fillId="0" borderId="1" xfId="0" applyNumberFormat="1" applyFont="1" applyBorder="1" applyAlignment="1">
      <alignment horizontal="center" vertical="center"/>
    </xf>
    <xf numFmtId="3" fontId="3" fillId="0" borderId="6" xfId="0" applyNumberFormat="1" applyFont="1" applyBorder="1" applyAlignment="1">
      <alignment horizontal="center" vertical="center"/>
    </xf>
    <xf numFmtId="2" fontId="3" fillId="0" borderId="6" xfId="0" applyNumberFormat="1" applyFont="1" applyBorder="1"/>
    <xf numFmtId="2" fontId="3" fillId="0" borderId="1" xfId="0" applyNumberFormat="1" applyFont="1" applyBorder="1"/>
    <xf numFmtId="164" fontId="3" fillId="0" borderId="1" xfId="0" applyNumberFormat="1" applyFont="1" applyBorder="1" applyProtection="1">
      <protection locked="0"/>
    </xf>
    <xf numFmtId="1" fontId="3" fillId="0" borderId="1" xfId="0" applyNumberFormat="1" applyFont="1" applyBorder="1" applyAlignment="1">
      <alignment horizontal="center"/>
    </xf>
    <xf numFmtId="0" fontId="3" fillId="0" borderId="1" xfId="0" applyFont="1" applyBorder="1" applyAlignment="1" applyProtection="1">
      <alignment horizontal="left"/>
      <protection locked="0"/>
    </xf>
    <xf numFmtId="164" fontId="3" fillId="0" borderId="0" xfId="0" applyNumberFormat="1" applyFont="1" applyProtection="1">
      <protection locked="0"/>
    </xf>
    <xf numFmtId="1" fontId="3" fillId="0" borderId="0" xfId="0" applyNumberFormat="1" applyFont="1" applyAlignment="1" applyProtection="1">
      <alignment horizontal="center"/>
      <protection locked="0"/>
    </xf>
    <xf numFmtId="0" fontId="2" fillId="0" borderId="0" xfId="0" applyFont="1" applyAlignment="1">
      <alignment horizontal="left"/>
    </xf>
    <xf numFmtId="0" fontId="3" fillId="0" borderId="0" xfId="0" applyFont="1" applyAlignment="1">
      <alignment horizontal="center" vertical="center"/>
    </xf>
    <xf numFmtId="0" fontId="3" fillId="0" borderId="0" xfId="0" applyFont="1" applyAlignment="1" applyProtection="1">
      <alignment horizontal="left"/>
      <protection locked="0"/>
    </xf>
    <xf numFmtId="2" fontId="3" fillId="0" borderId="0" xfId="0" applyNumberFormat="1" applyFont="1" applyProtection="1">
      <protection locked="0"/>
    </xf>
    <xf numFmtId="164" fontId="3" fillId="0" borderId="6" xfId="0" applyNumberFormat="1" applyFont="1" applyBorder="1" applyAlignment="1" applyProtection="1">
      <alignment horizontal="left" vertical="top"/>
      <protection locked="0"/>
    </xf>
    <xf numFmtId="0" fontId="3" fillId="0" borderId="1" xfId="0" applyFont="1" applyBorder="1" applyAlignment="1" applyProtection="1">
      <alignment horizontal="center"/>
      <protection locked="0"/>
    </xf>
    <xf numFmtId="4" fontId="3" fillId="0" borderId="7" xfId="0" applyNumberFormat="1" applyFont="1" applyBorder="1" applyProtection="1">
      <protection locked="0"/>
    </xf>
    <xf numFmtId="16" fontId="3" fillId="0" borderId="1" xfId="0" applyNumberFormat="1" applyFont="1" applyBorder="1" applyAlignment="1">
      <alignment horizontal="center" vertical="center" wrapText="1"/>
    </xf>
    <xf numFmtId="0" fontId="3" fillId="0" borderId="0" xfId="0" applyFont="1" applyAlignment="1" applyProtection="1">
      <alignment horizontal="center"/>
      <protection locked="0"/>
    </xf>
    <xf numFmtId="4" fontId="3" fillId="0" borderId="0" xfId="0" applyNumberFormat="1" applyFont="1" applyAlignment="1">
      <alignment horizontal="center" vertical="center"/>
    </xf>
    <xf numFmtId="3" fontId="3" fillId="0" borderId="0" xfId="0" applyNumberFormat="1" applyFont="1" applyAlignment="1" applyProtection="1">
      <alignment horizontal="center"/>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0" fontId="5" fillId="0" borderId="0" xfId="0" applyFont="1" applyAlignment="1">
      <alignment vertical="center" wrapText="1"/>
    </xf>
    <xf numFmtId="0" fontId="2" fillId="0" borderId="0" xfId="0" applyFont="1" applyAlignment="1">
      <alignment vertical="center" wrapText="1"/>
    </xf>
    <xf numFmtId="0" fontId="3" fillId="0" borderId="0" xfId="0" applyFont="1"/>
    <xf numFmtId="0" fontId="3" fillId="0" borderId="6" xfId="0" applyFont="1" applyBorder="1"/>
    <xf numFmtId="0" fontId="3" fillId="0" borderId="0" xfId="0" applyFont="1" applyAlignment="1">
      <alignment horizontal="left" vertical="center"/>
    </xf>
    <xf numFmtId="4" fontId="3" fillId="0" borderId="0" xfId="0" applyNumberFormat="1" applyFont="1"/>
    <xf numFmtId="1" fontId="5"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3" fillId="0" borderId="0" xfId="0" applyNumberFormat="1" applyFont="1" applyAlignment="1">
      <alignment horizontal="center"/>
    </xf>
    <xf numFmtId="1" fontId="3" fillId="0" borderId="6" xfId="0" applyNumberFormat="1" applyFont="1" applyBorder="1" applyAlignment="1">
      <alignment horizontal="center"/>
    </xf>
    <xf numFmtId="0" fontId="8" fillId="3" borderId="4" xfId="0" applyFont="1" applyFill="1" applyBorder="1" applyAlignment="1" applyProtection="1">
      <alignment vertical="top"/>
      <protection locked="0"/>
    </xf>
    <xf numFmtId="0" fontId="8" fillId="3" borderId="4" xfId="0" applyFont="1" applyFill="1" applyBorder="1" applyAlignment="1" applyProtection="1">
      <alignment vertical="top" wrapText="1"/>
      <protection locked="0"/>
    </xf>
    <xf numFmtId="0" fontId="3" fillId="0" borderId="0" xfId="0" applyFont="1" applyAlignment="1" applyProtection="1">
      <alignment horizontal="left" vertical="center"/>
      <protection locked="0"/>
    </xf>
    <xf numFmtId="0" fontId="11" fillId="0" borderId="0" xfId="0" applyFont="1"/>
    <xf numFmtId="0" fontId="3" fillId="0" borderId="0" xfId="0" applyFont="1" applyAlignment="1">
      <alignment horizontal="left"/>
    </xf>
    <xf numFmtId="0" fontId="3" fillId="0" borderId="0" xfId="1" applyFont="1" applyAlignment="1">
      <alignment horizontal="left" vertical="center"/>
    </xf>
    <xf numFmtId="4" fontId="3" fillId="0" borderId="12" xfId="0" applyNumberFormat="1" applyFont="1" applyBorder="1" applyProtection="1">
      <protection locked="0"/>
    </xf>
    <xf numFmtId="165" fontId="0" fillId="2" borderId="21" xfId="0" applyNumberFormat="1" applyFill="1" applyBorder="1"/>
    <xf numFmtId="0" fontId="12" fillId="0" borderId="0" xfId="0" applyFont="1" applyAlignment="1">
      <alignment horizontal="right" vertical="center"/>
    </xf>
    <xf numFmtId="0" fontId="13" fillId="0" borderId="0" xfId="0" applyFont="1" applyAlignment="1">
      <alignment horizontal="righ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0" borderId="1" xfId="0" applyNumberFormat="1" applyFont="1" applyBorder="1" applyAlignment="1" applyProtection="1">
      <alignment horizontal="center"/>
      <protection locked="0"/>
    </xf>
    <xf numFmtId="0" fontId="14" fillId="0" borderId="2" xfId="0" applyFont="1" applyBorder="1" applyAlignment="1">
      <alignment wrapText="1"/>
    </xf>
    <xf numFmtId="0" fontId="14" fillId="0" borderId="18" xfId="0" applyFont="1" applyBorder="1"/>
    <xf numFmtId="0" fontId="14" fillId="0" borderId="18" xfId="0" applyFont="1" applyBorder="1" applyAlignment="1">
      <alignment wrapText="1"/>
    </xf>
    <xf numFmtId="49" fontId="14" fillId="0" borderId="18" xfId="0" applyNumberFormat="1" applyFont="1" applyBorder="1"/>
    <xf numFmtId="0" fontId="14" fillId="0" borderId="17" xfId="0" applyFont="1" applyBorder="1"/>
    <xf numFmtId="49" fontId="15" fillId="0" borderId="1" xfId="0" applyNumberFormat="1" applyFont="1" applyBorder="1"/>
    <xf numFmtId="4" fontId="3" fillId="0" borderId="6" xfId="0" applyNumberFormat="1" applyFont="1" applyBorder="1" applyAlignment="1" applyProtection="1">
      <alignment horizontal="center"/>
      <protection locked="0"/>
    </xf>
    <xf numFmtId="1" fontId="3" fillId="4" borderId="6" xfId="0" applyNumberFormat="1" applyFont="1" applyFill="1" applyBorder="1" applyAlignment="1">
      <alignment horizontal="center"/>
    </xf>
    <xf numFmtId="2" fontId="3" fillId="0" borderId="1" xfId="0" applyNumberFormat="1" applyFont="1" applyBorder="1" applyAlignment="1">
      <alignment horizontal="center"/>
    </xf>
    <xf numFmtId="1" fontId="3" fillId="4" borderId="1" xfId="0" applyNumberFormat="1" applyFont="1" applyFill="1" applyBorder="1" applyAlignment="1" applyProtection="1">
      <alignment horizontal="center" vertical="top"/>
      <protection locked="0"/>
    </xf>
    <xf numFmtId="1" fontId="3" fillId="4" borderId="1" xfId="0" applyNumberFormat="1" applyFont="1" applyFill="1" applyBorder="1" applyAlignment="1" applyProtection="1">
      <alignment horizontal="center"/>
      <protection locked="0"/>
    </xf>
    <xf numFmtId="4" fontId="3" fillId="4" borderId="1" xfId="0" applyNumberFormat="1" applyFont="1" applyFill="1" applyBorder="1" applyAlignment="1">
      <alignment horizontal="center" vertical="center"/>
    </xf>
    <xf numFmtId="4" fontId="3" fillId="4" borderId="1" xfId="0" applyNumberFormat="1" applyFont="1" applyFill="1" applyBorder="1" applyProtection="1">
      <protection locked="0"/>
    </xf>
    <xf numFmtId="4" fontId="3" fillId="4" borderId="1" xfId="0" applyNumberFormat="1" applyFont="1" applyFill="1" applyBorder="1" applyAlignment="1" applyProtection="1">
      <alignment horizontal="center"/>
      <protection locked="0"/>
    </xf>
    <xf numFmtId="3" fontId="3" fillId="4" borderId="1" xfId="0" applyNumberFormat="1" applyFont="1" applyFill="1" applyBorder="1" applyAlignment="1" applyProtection="1">
      <alignment horizontal="center"/>
      <protection locked="0"/>
    </xf>
    <xf numFmtId="3" fontId="3" fillId="0" borderId="1" xfId="0" applyNumberFormat="1" applyFont="1" applyFill="1" applyBorder="1" applyAlignment="1" applyProtection="1">
      <alignment horizontal="center"/>
      <protection locked="0"/>
    </xf>
    <xf numFmtId="4" fontId="3" fillId="0" borderId="1" xfId="0" applyNumberFormat="1" applyFont="1" applyFill="1" applyBorder="1" applyAlignment="1">
      <alignment horizontal="center" vertical="center"/>
    </xf>
    <xf numFmtId="4" fontId="3" fillId="0" borderId="1" xfId="0" applyNumberFormat="1" applyFont="1" applyFill="1" applyBorder="1" applyProtection="1">
      <protection locked="0"/>
    </xf>
    <xf numFmtId="0" fontId="3" fillId="0" borderId="1" xfId="0" applyFont="1" applyFill="1" applyBorder="1" applyAlignment="1" applyProtection="1">
      <alignment horizontal="center"/>
      <protection locked="0"/>
    </xf>
    <xf numFmtId="1" fontId="3" fillId="0" borderId="1" xfId="0" applyNumberFormat="1" applyFont="1" applyFill="1" applyBorder="1" applyAlignment="1" applyProtection="1">
      <alignment horizontal="center"/>
      <protection locked="0"/>
    </xf>
    <xf numFmtId="0" fontId="14" fillId="0" borderId="1" xfId="0" applyFont="1" applyFill="1" applyBorder="1" applyAlignment="1" applyProtection="1">
      <alignment horizontal="center"/>
      <protection locked="0"/>
    </xf>
    <xf numFmtId="1" fontId="16" fillId="0" borderId="0" xfId="0" applyNumberFormat="1" applyFont="1" applyFill="1" applyAlignment="1">
      <alignment horizontal="center"/>
    </xf>
    <xf numFmtId="3" fontId="3" fillId="0" borderId="1" xfId="0" applyNumberFormat="1" applyFont="1" applyFill="1" applyBorder="1" applyAlignment="1">
      <alignment horizontal="center" vertical="center"/>
    </xf>
    <xf numFmtId="4" fontId="3" fillId="0" borderId="1" xfId="0" applyNumberFormat="1" applyFont="1" applyFill="1" applyBorder="1" applyAlignment="1" applyProtection="1">
      <alignment horizontal="center"/>
      <protection locked="0"/>
    </xf>
    <xf numFmtId="2" fontId="3" fillId="0" borderId="1" xfId="0" applyNumberFormat="1" applyFont="1" applyFill="1" applyBorder="1" applyProtection="1">
      <protection locked="0"/>
    </xf>
    <xf numFmtId="2" fontId="14" fillId="0" borderId="18" xfId="0" applyNumberFormat="1" applyFont="1" applyBorder="1"/>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wrapText="1"/>
      <protection locked="0"/>
    </xf>
    <xf numFmtId="1" fontId="2" fillId="3" borderId="6" xfId="0" applyNumberFormat="1"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0" fontId="2" fillId="3" borderId="5"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0" xfId="1" applyFont="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zoomScale="80" zoomScaleNormal="80" workbookViewId="0">
      <pane ySplit="6" topLeftCell="A7" activePane="bottomLeft" state="frozen"/>
      <selection pane="bottomLeft" activeCell="H2" sqref="H2"/>
    </sheetView>
  </sheetViews>
  <sheetFormatPr defaultRowHeight="15"/>
  <cols>
    <col min="1" max="1" width="5.42578125" style="47" customWidth="1"/>
    <col min="2" max="2" width="36.140625" style="62" customWidth="1"/>
    <col min="3" max="3" width="29.42578125" style="62" customWidth="1"/>
    <col min="4" max="4" width="18.42578125" style="62" customWidth="1"/>
    <col min="5" max="5" width="14.5703125" style="62" customWidth="1"/>
    <col min="6" max="6" width="15.140625" style="62" customWidth="1"/>
    <col min="7" max="7" width="32.5703125" style="62" customWidth="1"/>
    <col min="8" max="8" width="17.28515625" style="62" customWidth="1"/>
    <col min="9" max="9" width="14.7109375" style="62" customWidth="1"/>
    <col min="10" max="10" width="15.5703125" style="62" customWidth="1"/>
    <col min="11" max="11" width="11" style="62" customWidth="1"/>
    <col min="12" max="12" width="5.7109375" style="62" customWidth="1"/>
    <col min="13" max="13" width="7" style="62" customWidth="1"/>
    <col min="14" max="14" width="7.5703125" style="62" customWidth="1"/>
    <col min="15" max="15" width="6.7109375" style="62" customWidth="1"/>
    <col min="16" max="16" width="9.7109375" style="62" customWidth="1"/>
    <col min="17" max="17" width="12.85546875" style="62" customWidth="1"/>
    <col min="18" max="18" width="22.140625" style="62" customWidth="1"/>
    <col min="19" max="19" width="14.42578125" style="68" customWidth="1"/>
    <col min="20" max="20" width="13.42578125" style="62" customWidth="1"/>
    <col min="21" max="21" width="10.42578125" style="62" customWidth="1"/>
    <col min="22" max="22" width="13.42578125" style="62" customWidth="1"/>
  </cols>
  <sheetData>
    <row r="1" spans="1:22" s="17" customFormat="1">
      <c r="A1" s="13" t="s">
        <v>44</v>
      </c>
      <c r="B1" s="14"/>
      <c r="C1" s="14"/>
      <c r="D1" s="14"/>
      <c r="E1" s="14"/>
      <c r="F1" s="14"/>
      <c r="G1" s="15"/>
      <c r="H1" s="78" t="s">
        <v>54</v>
      </c>
      <c r="I1" s="15"/>
      <c r="J1" s="15"/>
      <c r="K1" s="15"/>
      <c r="L1" s="19"/>
      <c r="M1" s="19"/>
      <c r="N1" s="19"/>
      <c r="O1" s="19"/>
      <c r="P1" s="19"/>
      <c r="Q1" s="19"/>
      <c r="R1" s="15"/>
      <c r="S1" s="66"/>
      <c r="T1" s="60"/>
      <c r="U1" s="60"/>
      <c r="V1" s="16"/>
    </row>
    <row r="2" spans="1:22">
      <c r="A2" s="46" t="s">
        <v>41</v>
      </c>
      <c r="B2" s="1"/>
      <c r="C2" s="1"/>
      <c r="D2" s="1"/>
      <c r="E2" s="1"/>
      <c r="F2" s="1"/>
      <c r="G2" s="1"/>
      <c r="H2" s="79" t="s">
        <v>83</v>
      </c>
      <c r="I2" s="1"/>
      <c r="J2" s="1"/>
      <c r="K2" s="1"/>
      <c r="L2" s="19"/>
      <c r="M2" s="19"/>
      <c r="N2" s="19"/>
      <c r="O2" s="19"/>
      <c r="P2" s="19"/>
      <c r="Q2" s="19"/>
      <c r="R2" s="1"/>
      <c r="S2" s="67"/>
      <c r="T2" s="61"/>
      <c r="U2" s="61"/>
      <c r="V2" s="2"/>
    </row>
    <row r="3" spans="1:22">
      <c r="A3" s="46" t="s">
        <v>53</v>
      </c>
      <c r="B3" s="1"/>
      <c r="C3" s="1"/>
      <c r="D3" s="1"/>
      <c r="E3" s="1"/>
      <c r="F3" s="1"/>
      <c r="G3" s="1"/>
      <c r="H3" s="1"/>
      <c r="I3" s="1"/>
      <c r="J3" s="1"/>
      <c r="K3" s="1"/>
      <c r="L3" s="19"/>
      <c r="M3" s="19"/>
      <c r="N3" s="19"/>
      <c r="O3" s="19"/>
      <c r="P3" s="19"/>
      <c r="Q3" s="19"/>
      <c r="R3" s="1"/>
      <c r="S3" s="67"/>
      <c r="T3" s="61"/>
      <c r="U3" s="61"/>
      <c r="V3" s="2"/>
    </row>
    <row r="4" spans="1:22" ht="15.75" thickBot="1">
      <c r="A4" s="46"/>
      <c r="B4" s="1"/>
      <c r="C4" s="1"/>
      <c r="D4" s="1"/>
      <c r="E4" s="1"/>
      <c r="F4" s="1"/>
      <c r="G4" s="1"/>
      <c r="H4" s="1"/>
      <c r="I4" s="1"/>
      <c r="J4" s="1"/>
      <c r="K4" s="1"/>
      <c r="L4" s="19"/>
      <c r="M4" s="19"/>
      <c r="N4" s="19"/>
      <c r="O4" s="19"/>
      <c r="P4" s="19"/>
      <c r="Q4" s="19"/>
      <c r="R4" s="1"/>
      <c r="S4" s="67"/>
      <c r="T4" s="61"/>
      <c r="U4" s="61"/>
      <c r="V4" s="2"/>
    </row>
    <row r="5" spans="1:22" ht="39.6" customHeight="1">
      <c r="A5" s="133" t="s">
        <v>12</v>
      </c>
      <c r="B5" s="135" t="s">
        <v>0</v>
      </c>
      <c r="C5" s="119" t="s">
        <v>1</v>
      </c>
      <c r="D5" s="119" t="s">
        <v>2</v>
      </c>
      <c r="E5" s="119" t="s">
        <v>18</v>
      </c>
      <c r="F5" s="119" t="s">
        <v>3</v>
      </c>
      <c r="G5" s="121" t="s">
        <v>49</v>
      </c>
      <c r="H5" s="119" t="s">
        <v>4</v>
      </c>
      <c r="I5" s="119" t="s">
        <v>39</v>
      </c>
      <c r="J5" s="130" t="s">
        <v>19</v>
      </c>
      <c r="K5" s="126" t="s">
        <v>17</v>
      </c>
      <c r="L5" s="123" t="s">
        <v>5</v>
      </c>
      <c r="M5" s="124"/>
      <c r="N5" s="124"/>
      <c r="O5" s="124"/>
      <c r="P5" s="125"/>
      <c r="Q5" s="128" t="s">
        <v>22</v>
      </c>
      <c r="R5" s="130" t="s">
        <v>21</v>
      </c>
      <c r="S5" s="131" t="s">
        <v>6</v>
      </c>
      <c r="T5" s="119" t="s">
        <v>43</v>
      </c>
      <c r="U5" s="119" t="s">
        <v>7</v>
      </c>
      <c r="V5" s="117" t="s">
        <v>20</v>
      </c>
    </row>
    <row r="6" spans="1:22" ht="35.25" customHeight="1">
      <c r="A6" s="134"/>
      <c r="B6" s="136"/>
      <c r="C6" s="120"/>
      <c r="D6" s="120"/>
      <c r="E6" s="120"/>
      <c r="F6" s="120"/>
      <c r="G6" s="122"/>
      <c r="H6" s="120"/>
      <c r="I6" s="120"/>
      <c r="J6" s="127"/>
      <c r="K6" s="127"/>
      <c r="L6" s="70" t="s">
        <v>8</v>
      </c>
      <c r="M6" s="70" t="s">
        <v>9</v>
      </c>
      <c r="N6" s="71" t="s">
        <v>10</v>
      </c>
      <c r="O6" s="70" t="s">
        <v>11</v>
      </c>
      <c r="P6" s="70" t="s">
        <v>45</v>
      </c>
      <c r="Q6" s="129"/>
      <c r="R6" s="127"/>
      <c r="S6" s="132"/>
      <c r="T6" s="120"/>
      <c r="U6" s="120"/>
      <c r="V6" s="118"/>
    </row>
    <row r="7" spans="1:22" s="9" customFormat="1" ht="29.25" thickBot="1">
      <c r="A7" s="30">
        <v>49</v>
      </c>
      <c r="B7" s="24" t="s">
        <v>15</v>
      </c>
      <c r="C7" s="57" t="s">
        <v>16</v>
      </c>
      <c r="D7" s="58">
        <v>180</v>
      </c>
      <c r="E7" s="83"/>
      <c r="F7" s="84"/>
      <c r="G7" s="86" t="s">
        <v>58</v>
      </c>
      <c r="H7" s="87" t="s">
        <v>59</v>
      </c>
      <c r="I7" s="88" t="s">
        <v>60</v>
      </c>
      <c r="J7" s="87">
        <v>10</v>
      </c>
      <c r="K7" s="87">
        <v>6</v>
      </c>
      <c r="L7" s="87">
        <v>134</v>
      </c>
      <c r="M7" s="87">
        <v>11.3</v>
      </c>
      <c r="N7" s="87">
        <v>0.8</v>
      </c>
      <c r="O7" s="87">
        <v>9.5</v>
      </c>
      <c r="P7" s="89" t="s">
        <v>55</v>
      </c>
      <c r="Q7" s="90" t="s">
        <v>56</v>
      </c>
      <c r="R7" s="91" t="s">
        <v>57</v>
      </c>
      <c r="S7" s="37">
        <v>1590</v>
      </c>
      <c r="T7" s="111">
        <v>3.2</v>
      </c>
      <c r="U7" s="111">
        <v>3.2</v>
      </c>
      <c r="V7" s="31">
        <f t="shared" ref="V7" si="0">SUM(S7*U7)</f>
        <v>5088</v>
      </c>
    </row>
    <row r="8" spans="1:22">
      <c r="A8" s="26">
        <v>207</v>
      </c>
      <c r="B8" s="35" t="s">
        <v>25</v>
      </c>
      <c r="C8" s="59" t="s">
        <v>26</v>
      </c>
      <c r="D8" s="137">
        <v>180</v>
      </c>
      <c r="E8" s="82" t="s">
        <v>40</v>
      </c>
      <c r="F8" s="82" t="s">
        <v>27</v>
      </c>
      <c r="G8" s="63" t="s">
        <v>61</v>
      </c>
      <c r="H8" s="28" t="s">
        <v>62</v>
      </c>
      <c r="I8" s="27" t="s">
        <v>63</v>
      </c>
      <c r="J8" s="50" t="s">
        <v>64</v>
      </c>
      <c r="K8" s="63">
        <v>42</v>
      </c>
      <c r="L8" s="38">
        <v>44</v>
      </c>
      <c r="M8" s="29">
        <v>0.6</v>
      </c>
      <c r="N8" s="36">
        <v>1.9</v>
      </c>
      <c r="O8" s="36">
        <v>0.1</v>
      </c>
      <c r="P8" s="92" t="s">
        <v>55</v>
      </c>
      <c r="Q8" s="39" t="s">
        <v>65</v>
      </c>
      <c r="R8" s="93">
        <v>4008154115300</v>
      </c>
      <c r="S8" s="69">
        <v>180</v>
      </c>
      <c r="T8" s="39">
        <v>5.48</v>
      </c>
      <c r="U8" s="39">
        <v>1.37</v>
      </c>
      <c r="V8" s="52">
        <f t="shared" ref="V8:V10" si="1">U8*S8</f>
        <v>246.60000000000002</v>
      </c>
    </row>
    <row r="9" spans="1:22" s="3" customFormat="1">
      <c r="A9" s="30">
        <v>224</v>
      </c>
      <c r="B9" s="20" t="s">
        <v>28</v>
      </c>
      <c r="C9" s="57" t="s">
        <v>29</v>
      </c>
      <c r="D9" s="115"/>
      <c r="E9" s="58" t="s">
        <v>14</v>
      </c>
      <c r="F9" s="58" t="s">
        <v>30</v>
      </c>
      <c r="G9" s="18"/>
      <c r="H9" s="18"/>
      <c r="I9" s="4"/>
      <c r="J9" s="21"/>
      <c r="K9" s="22"/>
      <c r="L9" s="5"/>
      <c r="M9" s="32"/>
      <c r="N9" s="10"/>
      <c r="O9" s="10"/>
      <c r="P9" s="10"/>
      <c r="Q9" s="40"/>
      <c r="R9" s="22"/>
      <c r="S9" s="42">
        <v>10</v>
      </c>
      <c r="T9" s="40"/>
      <c r="U9" s="40"/>
      <c r="V9" s="31">
        <f t="shared" si="1"/>
        <v>0</v>
      </c>
    </row>
    <row r="10" spans="1:22" ht="28.5">
      <c r="A10" s="30">
        <v>260</v>
      </c>
      <c r="B10" s="20" t="s">
        <v>42</v>
      </c>
      <c r="C10" s="57" t="s">
        <v>31</v>
      </c>
      <c r="D10" s="115"/>
      <c r="E10" s="81"/>
      <c r="F10" s="80"/>
      <c r="G10" s="43" t="s">
        <v>66</v>
      </c>
      <c r="H10" s="18" t="s">
        <v>67</v>
      </c>
      <c r="I10" s="4" t="s">
        <v>68</v>
      </c>
      <c r="J10" s="21" t="s">
        <v>69</v>
      </c>
      <c r="K10" s="22">
        <v>6</v>
      </c>
      <c r="L10" s="6">
        <v>24</v>
      </c>
      <c r="M10" s="32">
        <v>0.6</v>
      </c>
      <c r="N10" s="10">
        <v>4.3</v>
      </c>
      <c r="O10" s="10">
        <v>0.2</v>
      </c>
      <c r="P10" s="85" t="s">
        <v>55</v>
      </c>
      <c r="Q10" s="94" t="s">
        <v>55</v>
      </c>
      <c r="R10" s="95">
        <v>4743144001712</v>
      </c>
      <c r="S10" s="42">
        <v>180</v>
      </c>
      <c r="T10" s="40">
        <v>5.0999999999999996</v>
      </c>
      <c r="U10" s="40">
        <v>1.2</v>
      </c>
      <c r="V10" s="31">
        <f t="shared" si="1"/>
        <v>216</v>
      </c>
    </row>
    <row r="11" spans="1:22" s="9" customFormat="1" ht="15" customHeight="1">
      <c r="A11" s="30">
        <v>611</v>
      </c>
      <c r="B11" s="18" t="s">
        <v>32</v>
      </c>
      <c r="C11" s="57" t="s">
        <v>33</v>
      </c>
      <c r="D11" s="115"/>
      <c r="E11" s="83"/>
      <c r="F11" s="116"/>
      <c r="G11" s="12" t="s">
        <v>73</v>
      </c>
      <c r="H11" s="12" t="s">
        <v>71</v>
      </c>
      <c r="I11" s="41" t="s">
        <v>72</v>
      </c>
      <c r="J11" s="25" t="s">
        <v>70</v>
      </c>
      <c r="K11" s="25">
        <v>4</v>
      </c>
      <c r="L11" s="101">
        <v>34</v>
      </c>
      <c r="M11" s="102">
        <v>1.3</v>
      </c>
      <c r="N11" s="103">
        <v>6.2</v>
      </c>
      <c r="O11" s="103">
        <v>0.4</v>
      </c>
      <c r="P11" s="106" t="s">
        <v>55</v>
      </c>
      <c r="Q11" s="104" t="s">
        <v>55</v>
      </c>
      <c r="R11" s="107">
        <v>5906874923054</v>
      </c>
      <c r="S11" s="25">
        <v>3080</v>
      </c>
      <c r="T11" s="23">
        <v>3.25</v>
      </c>
      <c r="U11" s="23">
        <v>1.3</v>
      </c>
      <c r="V11" s="31">
        <f t="shared" ref="V11:V12" si="2">SUM(S11*U11)</f>
        <v>4004</v>
      </c>
    </row>
    <row r="12" spans="1:22" s="9" customFormat="1" ht="28.5">
      <c r="A12" s="30">
        <v>617</v>
      </c>
      <c r="B12" s="18" t="s">
        <v>34</v>
      </c>
      <c r="C12" s="57" t="s">
        <v>35</v>
      </c>
      <c r="D12" s="115"/>
      <c r="E12" s="83" t="s">
        <v>23</v>
      </c>
      <c r="F12" s="116"/>
      <c r="G12" s="12" t="s">
        <v>74</v>
      </c>
      <c r="H12" s="12" t="s">
        <v>75</v>
      </c>
      <c r="I12" s="11" t="s">
        <v>76</v>
      </c>
      <c r="J12" s="25" t="s">
        <v>70</v>
      </c>
      <c r="K12" s="25">
        <v>4</v>
      </c>
      <c r="L12" s="108">
        <v>24</v>
      </c>
      <c r="M12" s="102">
        <v>1.7</v>
      </c>
      <c r="N12" s="103">
        <v>3.7</v>
      </c>
      <c r="O12" s="103">
        <v>0.5</v>
      </c>
      <c r="P12" s="109" t="s">
        <v>55</v>
      </c>
      <c r="Q12" s="104" t="s">
        <v>55</v>
      </c>
      <c r="R12" s="105">
        <v>5900652850679</v>
      </c>
      <c r="S12" s="25">
        <v>4540</v>
      </c>
      <c r="T12" s="23">
        <v>4.4000000000000004</v>
      </c>
      <c r="U12" s="23">
        <v>1.76</v>
      </c>
      <c r="V12" s="31">
        <f t="shared" si="2"/>
        <v>7990.4</v>
      </c>
    </row>
    <row r="13" spans="1:22" s="9" customFormat="1" ht="15" customHeight="1">
      <c r="A13" s="30">
        <v>642</v>
      </c>
      <c r="B13" s="18" t="s">
        <v>36</v>
      </c>
      <c r="C13" s="57"/>
      <c r="D13" s="115"/>
      <c r="E13" s="84"/>
      <c r="F13" s="116"/>
      <c r="G13" s="12" t="s">
        <v>78</v>
      </c>
      <c r="H13" s="12" t="s">
        <v>79</v>
      </c>
      <c r="I13" s="41" t="s">
        <v>80</v>
      </c>
      <c r="J13" s="25" t="s">
        <v>70</v>
      </c>
      <c r="K13" s="25">
        <v>10</v>
      </c>
      <c r="L13" s="6">
        <v>41</v>
      </c>
      <c r="M13" s="32">
        <v>1</v>
      </c>
      <c r="N13" s="10">
        <v>4.0999999999999996</v>
      </c>
      <c r="O13" s="51" t="s">
        <v>55</v>
      </c>
      <c r="P13" s="51" t="s">
        <v>55</v>
      </c>
      <c r="Q13" s="51" t="s">
        <v>55</v>
      </c>
      <c r="R13" s="96">
        <v>4779050130239</v>
      </c>
      <c r="S13" s="25">
        <v>1660</v>
      </c>
      <c r="T13" s="23">
        <v>9.6999999999999993</v>
      </c>
      <c r="U13" s="23">
        <v>3.88</v>
      </c>
      <c r="V13" s="31">
        <f t="shared" ref="V13:V14" si="3">SUM(S13*U13)</f>
        <v>6440.8</v>
      </c>
    </row>
    <row r="14" spans="1:22" s="9" customFormat="1" ht="15" customHeight="1">
      <c r="A14" s="30">
        <v>653</v>
      </c>
      <c r="B14" s="18" t="s">
        <v>37</v>
      </c>
      <c r="C14" s="57" t="s">
        <v>38</v>
      </c>
      <c r="D14" s="115"/>
      <c r="E14" s="53" t="s">
        <v>13</v>
      </c>
      <c r="F14" s="83" t="s">
        <v>24</v>
      </c>
      <c r="G14" s="12" t="s">
        <v>81</v>
      </c>
      <c r="H14" s="12" t="s">
        <v>82</v>
      </c>
      <c r="I14" s="41" t="s">
        <v>37</v>
      </c>
      <c r="J14" s="25" t="s">
        <v>77</v>
      </c>
      <c r="K14" s="25">
        <v>10</v>
      </c>
      <c r="L14" s="100">
        <v>117</v>
      </c>
      <c r="M14" s="97">
        <v>3.88</v>
      </c>
      <c r="N14" s="98">
        <v>7.97</v>
      </c>
      <c r="O14" s="98">
        <v>7.46</v>
      </c>
      <c r="P14" s="99" t="s">
        <v>55</v>
      </c>
      <c r="Q14" s="51" t="s">
        <v>55</v>
      </c>
      <c r="R14" s="105">
        <v>4740326007708</v>
      </c>
      <c r="S14" s="105">
        <v>1200</v>
      </c>
      <c r="T14" s="110">
        <v>5</v>
      </c>
      <c r="U14" s="110">
        <v>2</v>
      </c>
      <c r="V14" s="31">
        <f t="shared" si="3"/>
        <v>2400</v>
      </c>
    </row>
    <row r="15" spans="1:22" s="9" customFormat="1" thickBot="1">
      <c r="A15" s="33"/>
      <c r="B15" s="7"/>
      <c r="C15" s="8"/>
      <c r="D15" s="47"/>
      <c r="E15" s="47"/>
      <c r="F15" s="47"/>
      <c r="I15" s="44"/>
      <c r="J15" s="45"/>
      <c r="K15" s="45"/>
      <c r="L15" s="54"/>
      <c r="M15" s="55"/>
      <c r="N15" s="34"/>
      <c r="O15" s="34"/>
      <c r="P15" s="34"/>
      <c r="R15" s="45"/>
      <c r="S15" s="45"/>
      <c r="V15" s="76">
        <f>SUM(V7:V14)</f>
        <v>26385.8</v>
      </c>
    </row>
    <row r="16" spans="1:22">
      <c r="A16" s="138" t="s">
        <v>48</v>
      </c>
      <c r="B16" s="138"/>
      <c r="C16" s="138"/>
      <c r="D16" s="138"/>
      <c r="E16" s="138"/>
      <c r="F16" s="138"/>
      <c r="G16" s="138"/>
      <c r="H16" s="138"/>
      <c r="I16" s="138"/>
      <c r="J16" s="138"/>
      <c r="K16" s="138"/>
      <c r="L16" s="138"/>
      <c r="M16" s="138"/>
      <c r="N16" s="138"/>
      <c r="V16" s="65"/>
    </row>
    <row r="17" spans="1:22" ht="15.75" thickBot="1">
      <c r="A17" s="48" t="s">
        <v>46</v>
      </c>
      <c r="B17" s="72"/>
      <c r="C17" s="48"/>
      <c r="D17" s="48"/>
      <c r="E17" s="48"/>
      <c r="F17" s="48"/>
      <c r="G17" s="9"/>
      <c r="H17" s="9"/>
      <c r="I17" s="9"/>
      <c r="J17" s="9"/>
      <c r="K17" s="73"/>
      <c r="L17" s="9"/>
      <c r="M17" s="9"/>
      <c r="N17" s="9"/>
      <c r="O17" s="49"/>
      <c r="P17"/>
      <c r="Q17"/>
      <c r="R17"/>
      <c r="S17"/>
      <c r="T17"/>
      <c r="U17"/>
      <c r="V17"/>
    </row>
    <row r="18" spans="1:22" ht="15.75" thickBot="1">
      <c r="A18" s="74" t="s">
        <v>50</v>
      </c>
      <c r="B18" s="72"/>
      <c r="C18" s="48"/>
      <c r="D18" s="48"/>
      <c r="E18" s="48"/>
      <c r="F18" s="48"/>
      <c r="G18" s="9"/>
      <c r="H18" s="9"/>
      <c r="I18" s="9"/>
      <c r="J18" s="9"/>
      <c r="K18" s="73"/>
      <c r="L18" s="56"/>
      <c r="M18" s="9"/>
      <c r="N18" s="9"/>
      <c r="O18" s="34"/>
      <c r="P18"/>
      <c r="Q18"/>
      <c r="R18"/>
      <c r="S18" s="112" t="s">
        <v>52</v>
      </c>
      <c r="T18" s="113"/>
      <c r="U18" s="114"/>
      <c r="V18" s="77">
        <f>V15</f>
        <v>26385.8</v>
      </c>
    </row>
    <row r="19" spans="1:22">
      <c r="A19" s="64" t="s">
        <v>51</v>
      </c>
      <c r="B19" s="72"/>
      <c r="C19" s="48"/>
      <c r="D19" s="48"/>
      <c r="E19" s="48"/>
      <c r="F19" s="48"/>
      <c r="G19" s="9"/>
      <c r="H19" s="9"/>
      <c r="I19" s="9"/>
      <c r="J19" s="9"/>
      <c r="K19" s="9"/>
      <c r="L19" s="54"/>
      <c r="M19" s="9"/>
      <c r="N19" s="9"/>
      <c r="O19" s="9"/>
      <c r="P19"/>
      <c r="Q19"/>
      <c r="R19"/>
      <c r="S19"/>
      <c r="T19"/>
      <c r="U19"/>
      <c r="V19"/>
    </row>
    <row r="20" spans="1:22">
      <c r="A20" s="48" t="s">
        <v>47</v>
      </c>
      <c r="B20" s="72"/>
      <c r="C20" s="48"/>
      <c r="D20" s="48"/>
      <c r="E20" s="48"/>
      <c r="F20" s="48"/>
      <c r="G20" s="9"/>
      <c r="H20" s="9"/>
      <c r="I20" s="9"/>
      <c r="J20" s="9"/>
      <c r="K20" s="9"/>
      <c r="L20"/>
      <c r="M20"/>
      <c r="N20"/>
      <c r="O20"/>
      <c r="P20"/>
      <c r="Q20"/>
      <c r="R20"/>
      <c r="S20"/>
      <c r="T20"/>
      <c r="U20"/>
      <c r="V20"/>
    </row>
    <row r="21" spans="1:22">
      <c r="A21" s="75"/>
    </row>
  </sheetData>
  <mergeCells count="23">
    <mergeCell ref="D8:D10"/>
    <mergeCell ref="A16:N16"/>
    <mergeCell ref="A5:A6"/>
    <mergeCell ref="B5:B6"/>
    <mergeCell ref="C5:C6"/>
    <mergeCell ref="D5:D6"/>
    <mergeCell ref="E5:E6"/>
    <mergeCell ref="S18:U18"/>
    <mergeCell ref="D11:D14"/>
    <mergeCell ref="F11:F13"/>
    <mergeCell ref="V5:V6"/>
    <mergeCell ref="F5:F6"/>
    <mergeCell ref="G5:G6"/>
    <mergeCell ref="I5:I6"/>
    <mergeCell ref="L5:P5"/>
    <mergeCell ref="T5:T6"/>
    <mergeCell ref="U5:U6"/>
    <mergeCell ref="K5:K6"/>
    <mergeCell ref="Q5:Q6"/>
    <mergeCell ref="H5:H6"/>
    <mergeCell ref="J5:J6"/>
    <mergeCell ref="R5:R6"/>
    <mergeCell ref="S5:S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93332501A56454286AF55693E5C1957" ma:contentTypeVersion="15" ma:contentTypeDescription="Loo uus dokument" ma:contentTypeScope="" ma:versionID="e17588f15c0aad33ef3a5a5e928952b3">
  <xsd:schema xmlns:xsd="http://www.w3.org/2001/XMLSchema" xmlns:xs="http://www.w3.org/2001/XMLSchema" xmlns:p="http://schemas.microsoft.com/office/2006/metadata/properties" xmlns:ns2="629dd672-26c8-4caf-840a-2544162ba3a5" xmlns:ns3="ca18ad4b-b577-41bb-8aa0-dd1b46614bb7" targetNamespace="http://schemas.microsoft.com/office/2006/metadata/properties" ma:root="true" ma:fieldsID="4baddaddc5192388df8bf6574eef119c" ns2:_="" ns3:_="">
    <xsd:import namespace="629dd672-26c8-4caf-840a-2544162ba3a5"/>
    <xsd:import namespace="ca18ad4b-b577-41bb-8aa0-dd1b46614b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dd672-26c8-4caf-840a-2544162ba3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Pildisildid" ma:readOnly="false" ma:fieldId="{5cf76f15-5ced-4ddc-b409-7134ff3c332f}" ma:taxonomyMulti="true" ma:sspId="066e0c79-005d-412f-855a-3edccdff86e3"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18ad4b-b577-41bb-8aa0-dd1b46614bb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2385b53-c527-427d-8a1a-1246b808ff7b}" ma:internalName="TaxCatchAll" ma:showField="CatchAllData" ma:web="ca18ad4b-b577-41bb-8aa0-dd1b46614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2FFF7D-FE37-4C75-8BB9-E40D1064A302}">
  <ds:schemaRefs>
    <ds:schemaRef ds:uri="http://schemas.microsoft.com/sharepoint/v3/contenttype/forms"/>
  </ds:schemaRefs>
</ds:datastoreItem>
</file>

<file path=customXml/itemProps2.xml><?xml version="1.0" encoding="utf-8"?>
<ds:datastoreItem xmlns:ds="http://schemas.openxmlformats.org/officeDocument/2006/customXml" ds:itemID="{A9B96C62-3E7F-4ED0-B036-8955AEE0D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dd672-26c8-4caf-840a-2544162ba3a5"/>
    <ds:schemaRef ds:uri="ca18ad4b-b577-41bb-8aa0-dd1b46614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Erinevad toiduained</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 Perolainen</dc:creator>
  <cp:lastModifiedBy>Ele Pikpõld</cp:lastModifiedBy>
  <cp:lastPrinted>2024-03-18T09:16:03Z</cp:lastPrinted>
  <dcterms:created xsi:type="dcterms:W3CDTF">2022-01-20T12:17:55Z</dcterms:created>
  <dcterms:modified xsi:type="dcterms:W3CDTF">2024-04-28T12:19:55Z</dcterms:modified>
</cp:coreProperties>
</file>