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ailid\RTK\Kasutajad\eliise.padurets\Desktop\05.02 EELNÕU\"/>
    </mc:Choice>
  </mc:AlternateContent>
  <xr:revisionPtr revIDLastSave="0" documentId="8_{4C3324B6-1C9E-4D98-80C9-D4892EABDEAB}" xr6:coauthVersionLast="47" xr6:coauthVersionMax="47" xr10:uidLastSave="{00000000-0000-0000-0000-000000000000}"/>
  <bookViews>
    <workbookView xWindow="-120" yWindow="-120" windowWidth="29040" windowHeight="17640" xr2:uid="{6DC2E8DD-44DB-49CE-A983-2623F3DBA302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5" i="1"/>
  <c r="B7" i="1"/>
  <c r="C7" i="1"/>
  <c r="D7" i="1"/>
  <c r="E7" i="1"/>
  <c r="F6" i="1"/>
  <c r="F5" i="1"/>
  <c r="J5" i="1" s="1"/>
  <c r="H7" i="1" l="1"/>
  <c r="I6" i="1" s="1"/>
  <c r="F7" i="1"/>
  <c r="G5" i="1" s="1"/>
  <c r="J6" i="1"/>
  <c r="K6" i="1" s="1"/>
  <c r="K7" i="1" s="1"/>
  <c r="I5" i="1" l="1"/>
  <c r="I7" i="1" s="1"/>
  <c r="J7" i="1"/>
  <c r="G6" i="1"/>
  <c r="G7" i="1"/>
</calcChain>
</file>

<file path=xl/sharedStrings.xml><?xml version="1.0" encoding="utf-8"?>
<sst xmlns="http://schemas.openxmlformats.org/spreadsheetml/2006/main" count="18" uniqueCount="15">
  <si>
    <t>Vana-Vigala Tehnika ja teeninduskooli ja Kehtna kutsehariduskeskuse 2025 eelarve</t>
  </si>
  <si>
    <t>Kokku</t>
  </si>
  <si>
    <t>osakaal</t>
  </si>
  <si>
    <t>RKAS</t>
  </si>
  <si>
    <t>Kokku, v.a RKAS</t>
  </si>
  <si>
    <t>Vana-Vigala Tehnika- ja Teeninduskool</t>
  </si>
  <si>
    <t>Kehtna Kutsehariduskeskus</t>
  </si>
  <si>
    <t>Kutseõppe tegevus- ja sotsiaaltoetused</t>
  </si>
  <si>
    <t>Majandustegevuse tuludest sõltuvad tegevuskulud</t>
  </si>
  <si>
    <t>Välistoetusest sõltuvad tegevuskulud</t>
  </si>
  <si>
    <r>
      <t xml:space="preserve">Tegevuskulud </t>
    </r>
    <r>
      <rPr>
        <sz val="10"/>
        <color theme="1"/>
        <rFont val="Aptos Narrow"/>
        <family val="2"/>
        <charset val="186"/>
        <scheme val="minor"/>
      </rPr>
      <t>(arvestuslik)</t>
    </r>
  </si>
  <si>
    <t>sh 2025 eelarve, 8 kuud</t>
  </si>
  <si>
    <t>2025 eelarve, 4 kuud</t>
  </si>
  <si>
    <t>Andmed koondas: Karin Ruul</t>
  </si>
  <si>
    <t>Kinnitatud 2025 eelarve, 12 kuud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</si>
</sst>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6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10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sz val="10.5"/>
      <color theme="1"/>
      <name val="Aptos Narrow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3" fontId="4" fillId="0" borderId="0" xfId="0" applyNumberFormat="1" applyFont="1"/>
    <xf numFmtId="0" fontId="4" fillId="0" borderId="0" xfId="0" applyFont="1"/>
    <xf numFmtId="0" fontId="0" fillId="0" borderId="1" xfId="0" applyBorder="1" applyAlignment="1">
      <alignment wrapText="1"/>
    </xf>
    <xf numFmtId="9" fontId="0" fillId="0" borderId="1" xfId="2" applyFont="1" applyBorder="1"/>
    <xf numFmtId="9" fontId="4" fillId="0" borderId="1" xfId="2" applyFont="1" applyBorder="1"/>
    <xf numFmtId="165" fontId="0" fillId="0" borderId="1" xfId="1" applyNumberFormat="1" applyFont="1" applyBorder="1"/>
    <xf numFmtId="165" fontId="4" fillId="0" borderId="1" xfId="1" applyNumberFormat="1" applyFont="1" applyBorder="1"/>
    <xf numFmtId="0" fontId="5" fillId="0" borderId="0" xfId="0" applyFont="1"/>
    <xf numFmtId="0" fontId="4" fillId="0" borderId="1" xfId="0" applyFont="1" applyBorder="1"/>
    <xf numFmtId="14" fontId="0" fillId="0" borderId="0" xfId="0" quotePrefix="1" applyNumberFormat="1" applyAlignment="1">
      <alignment horizontal="left"/>
    </xf>
    <xf numFmtId="0" fontId="0" fillId="0" borderId="1" xfId="0" applyBorder="1" applyAlignment="1">
      <alignment horizontal="center"/>
    </xf>
  </cellXfs>
  <cellStyles count="3">
    <cellStyle name="Koma" xfId="1" builtinId="3"/>
    <cellStyle name="Normaallaad" xfId="0" builtinId="0"/>
    <cellStyle name="Prot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2AFF4-9244-4F40-8C35-67EA5FBF54FF}">
  <dimension ref="A1:R11"/>
  <sheetViews>
    <sheetView tabSelected="1" workbookViewId="0">
      <selection activeCell="J3" sqref="J3"/>
    </sheetView>
  </sheetViews>
  <sheetFormatPr defaultRowHeight="15"/>
  <cols>
    <col min="1" max="1" width="53.140625" customWidth="1"/>
    <col min="2" max="2" width="12.42578125" customWidth="1"/>
    <col min="3" max="3" width="19.140625" customWidth="1"/>
    <col min="4" max="4" width="20.140625" customWidth="1"/>
    <col min="5" max="5" width="15.42578125" customWidth="1"/>
    <col min="6" max="6" width="14" bestFit="1" customWidth="1"/>
    <col min="7" max="7" width="11.42578125" customWidth="1"/>
    <col min="8" max="8" width="11.42578125" bestFit="1" customWidth="1"/>
    <col min="9" max="9" width="11.7109375" customWidth="1"/>
    <col min="10" max="10" width="15.5703125" customWidth="1"/>
    <col min="11" max="11" width="13.28515625" customWidth="1"/>
    <col min="14" max="14" width="14.85546875" customWidth="1"/>
  </cols>
  <sheetData>
    <row r="1" spans="1:18">
      <c r="A1" s="7" t="s">
        <v>0</v>
      </c>
    </row>
    <row r="3" spans="1:18" ht="36" customHeight="1">
      <c r="A3" s="16"/>
      <c r="B3" s="16" t="s">
        <v>14</v>
      </c>
      <c r="C3" s="16"/>
      <c r="D3" s="16"/>
      <c r="E3" s="16"/>
      <c r="F3" s="16"/>
      <c r="G3" s="16"/>
      <c r="H3" s="16"/>
      <c r="I3" s="16"/>
      <c r="J3" s="8" t="s">
        <v>11</v>
      </c>
      <c r="K3" s="8" t="s">
        <v>12</v>
      </c>
    </row>
    <row r="4" spans="1:18" ht="45">
      <c r="A4" s="16"/>
      <c r="B4" s="1" t="s">
        <v>3</v>
      </c>
      <c r="C4" s="8" t="s">
        <v>7</v>
      </c>
      <c r="D4" s="8" t="s">
        <v>8</v>
      </c>
      <c r="E4" s="8" t="s">
        <v>9</v>
      </c>
      <c r="F4" s="14" t="s">
        <v>1</v>
      </c>
      <c r="G4" s="1" t="s">
        <v>2</v>
      </c>
      <c r="H4" s="3" t="s">
        <v>4</v>
      </c>
      <c r="I4" s="1" t="s">
        <v>2</v>
      </c>
      <c r="J4" s="2" t="s">
        <v>10</v>
      </c>
      <c r="K4" s="2" t="s">
        <v>10</v>
      </c>
    </row>
    <row r="5" spans="1:18">
      <c r="A5" s="4" t="s">
        <v>5</v>
      </c>
      <c r="B5" s="11">
        <v>96197</v>
      </c>
      <c r="C5" s="11">
        <v>1709766</v>
      </c>
      <c r="D5" s="11">
        <v>120000</v>
      </c>
      <c r="E5" s="11">
        <v>0</v>
      </c>
      <c r="F5" s="12">
        <f>SUM(B5:E5)</f>
        <v>1925963</v>
      </c>
      <c r="G5" s="9">
        <f>F5/F7</f>
        <v>0.4650005516857077</v>
      </c>
      <c r="H5" s="11">
        <f>SUM(C5:E5)</f>
        <v>1829766</v>
      </c>
      <c r="I5" s="9">
        <f>H5/H7</f>
        <v>0.46454756801097186</v>
      </c>
      <c r="J5" s="11">
        <f>ROUND(F5/12*8,0)</f>
        <v>1283975</v>
      </c>
      <c r="K5" s="11"/>
    </row>
    <row r="6" spans="1:18">
      <c r="A6" s="4" t="s">
        <v>6</v>
      </c>
      <c r="B6" s="11">
        <v>106841</v>
      </c>
      <c r="C6" s="11">
        <v>1868947</v>
      </c>
      <c r="D6" s="11">
        <v>233800</v>
      </c>
      <c r="E6" s="11">
        <v>6300</v>
      </c>
      <c r="F6" s="12">
        <f t="shared" ref="F6" si="0">SUM(B6:E6)</f>
        <v>2215888</v>
      </c>
      <c r="G6" s="9">
        <f>F6/F7</f>
        <v>0.53499944831429236</v>
      </c>
      <c r="H6" s="11">
        <f>SUM(C6:E6)</f>
        <v>2109047</v>
      </c>
      <c r="I6" s="9">
        <f>H6/H7</f>
        <v>0.53545243198902814</v>
      </c>
      <c r="J6" s="11">
        <f>ROUND(F6/12*8,0)</f>
        <v>1477259</v>
      </c>
      <c r="K6" s="11">
        <f>(F6-J6)+(F5-J5)</f>
        <v>1380617</v>
      </c>
    </row>
    <row r="7" spans="1:18">
      <c r="A7" s="5" t="s">
        <v>1</v>
      </c>
      <c r="B7" s="12">
        <f t="shared" ref="B7:G7" si="1">B5+B6</f>
        <v>203038</v>
      </c>
      <c r="C7" s="12">
        <f t="shared" si="1"/>
        <v>3578713</v>
      </c>
      <c r="D7" s="12">
        <f t="shared" si="1"/>
        <v>353800</v>
      </c>
      <c r="E7" s="12">
        <f t="shared" si="1"/>
        <v>6300</v>
      </c>
      <c r="F7" s="12">
        <f t="shared" si="1"/>
        <v>4141851</v>
      </c>
      <c r="G7" s="10">
        <f t="shared" si="1"/>
        <v>1</v>
      </c>
      <c r="H7" s="12">
        <f>H5+H6</f>
        <v>3938813</v>
      </c>
      <c r="I7" s="10">
        <f t="shared" ref="I7:K7" si="2">I5+I6</f>
        <v>1</v>
      </c>
      <c r="J7" s="12">
        <f t="shared" si="2"/>
        <v>2761234</v>
      </c>
      <c r="K7" s="12">
        <f t="shared" si="2"/>
        <v>1380617</v>
      </c>
      <c r="L7" s="6"/>
      <c r="M7" s="6"/>
      <c r="N7" s="6"/>
      <c r="O7" s="6"/>
      <c r="P7" s="6"/>
      <c r="Q7" s="6"/>
      <c r="R7" s="6"/>
    </row>
    <row r="10" spans="1:18">
      <c r="A10" s="13" t="s">
        <v>13</v>
      </c>
    </row>
    <row r="11" spans="1:18">
      <c r="A11" s="15">
        <v>45688</v>
      </c>
    </row>
  </sheetData>
  <mergeCells count="2">
    <mergeCell ref="A3:A4"/>
    <mergeCell ref="B3:I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0da8bc-4039-4a8e-8661-60c9d44a248b">
      <Terms xmlns="http://schemas.microsoft.com/office/infopath/2007/PartnerControls"/>
    </lcf76f155ced4ddcb4097134ff3c332f>
    <TaxCatchAll xmlns="8e88a98b-2331-49b3-b9bb-088c26e78f2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0C0D320984F44F8133A2FF471F3832" ma:contentTypeVersion="18" ma:contentTypeDescription="Create a new document." ma:contentTypeScope="" ma:versionID="5f3aac324a237b1af760d76b1e10c94b">
  <xsd:schema xmlns:xsd="http://www.w3.org/2001/XMLSchema" xmlns:xs="http://www.w3.org/2001/XMLSchema" xmlns:p="http://schemas.microsoft.com/office/2006/metadata/properties" xmlns:ns2="620da8bc-4039-4a8e-8661-60c9d44a248b" xmlns:ns3="8e88a98b-2331-49b3-b9bb-088c26e78f2c" targetNamespace="http://schemas.microsoft.com/office/2006/metadata/properties" ma:root="true" ma:fieldsID="89e24bb29d7520049bf1cf82841a0d19" ns2:_="" ns3:_="">
    <xsd:import namespace="620da8bc-4039-4a8e-8661-60c9d44a248b"/>
    <xsd:import namespace="8e88a98b-2331-49b3-b9bb-088c26e78f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0da8bc-4039-4a8e-8661-60c9d44a24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ac58b60-4b64-42d2-9310-8a033182b4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8a98b-2331-49b3-b9bb-088c26e78f2c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fdd82ba7-723f-457a-95fd-081c8adae29d}" ma:internalName="TaxCatchAll" ma:showField="CatchAllData" ma:web="8e88a98b-2331-49b3-b9bb-088c26e78f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C14073-32F9-4456-8830-67017F54B58C}">
  <ds:schemaRefs>
    <ds:schemaRef ds:uri="http://schemas.microsoft.com/office/2006/metadata/properties"/>
    <ds:schemaRef ds:uri="http://schemas.microsoft.com/office/infopath/2007/PartnerControls"/>
    <ds:schemaRef ds:uri="620da8bc-4039-4a8e-8661-60c9d44a248b"/>
    <ds:schemaRef ds:uri="8e88a98b-2331-49b3-b9bb-088c26e78f2c"/>
  </ds:schemaRefs>
</ds:datastoreItem>
</file>

<file path=customXml/itemProps2.xml><?xml version="1.0" encoding="utf-8"?>
<ds:datastoreItem xmlns:ds="http://schemas.openxmlformats.org/officeDocument/2006/customXml" ds:itemID="{1E2B92A0-184D-409B-B75D-00DD00083C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87CEEB-FA6B-4A1E-A97A-00AB69A91C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0da8bc-4039-4a8e-8661-60c9d44a248b"/>
    <ds:schemaRef ds:uri="8e88a98b-2331-49b3-b9bb-088c26e78f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Haridus- ja Teadusministeerium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eelarve</dc:title>
  <dc:creator>Karin Ruul</dc:creator>
  <cp:lastModifiedBy>Eliise Padurets</cp:lastModifiedBy>
  <dcterms:created xsi:type="dcterms:W3CDTF">2025-01-31T12:39:01Z</dcterms:created>
  <dcterms:modified xsi:type="dcterms:W3CDTF">2025-02-05T12:03:32Z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0x0101004E0C0D320984F44F8133A2FF471F3832</vt:lpwstr>
  </property>
</Properties>
</file>