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rkik-edhs.mil.intra/dhs/Active/dav/applications/1/lists/1/items/397735/files/1/"/>
    </mc:Choice>
  </mc:AlternateContent>
  <xr:revisionPtr revIDLastSave="0" documentId="13_ncr:1_{8F39843E-A275-4E58-BF63-6E65C24486E8}" xr6:coauthVersionLast="47" xr6:coauthVersionMax="47" xr10:uidLastSave="{00000000-0000-0000-0000-000000000000}"/>
  <bookViews>
    <workbookView xWindow="0" yWindow="110" windowWidth="19200" windowHeight="11170" xr2:uid="{00000000-000D-0000-FFFF-FFFF00000000}"/>
  </bookViews>
  <sheets>
    <sheet name="Erinevad toiduained" sheetId="1" r:id="rId1"/>
  </sheets>
  <definedNames>
    <definedName name="_xlnm._FilterDatabase" localSheetId="0" hidden="1">'Erinevad toiduained'!$A$8:$X$55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0" i="1" l="1"/>
  <c r="U11" i="1"/>
  <c r="U12" i="1"/>
  <c r="U13" i="1"/>
  <c r="U14" i="1"/>
  <c r="U15" i="1"/>
  <c r="U16" i="1"/>
  <c r="U17" i="1"/>
  <c r="U18" i="1"/>
  <c r="U19" i="1"/>
  <c r="U20" i="1"/>
  <c r="U21" i="1"/>
  <c r="U22" i="1"/>
  <c r="U23" i="1"/>
  <c r="U24" i="1"/>
  <c r="U25" i="1"/>
  <c r="U26" i="1"/>
  <c r="U27" i="1"/>
  <c r="U28" i="1"/>
  <c r="U9" i="1"/>
  <c r="T49" i="1" l="1"/>
  <c r="T50" i="1"/>
  <c r="V10" i="1"/>
  <c r="V11" i="1"/>
  <c r="V12" i="1"/>
  <c r="V13" i="1"/>
  <c r="V14" i="1"/>
  <c r="V15" i="1"/>
  <c r="V16" i="1"/>
  <c r="V17" i="1"/>
  <c r="V18" i="1"/>
  <c r="V19" i="1"/>
  <c r="V20" i="1"/>
  <c r="V21" i="1"/>
  <c r="V22" i="1"/>
  <c r="V23" i="1"/>
  <c r="V24" i="1"/>
  <c r="V25" i="1"/>
  <c r="V26" i="1"/>
  <c r="V27" i="1"/>
  <c r="V28" i="1"/>
  <c r="V49" i="1" l="1"/>
  <c r="V50" i="1" l="1"/>
  <c r="V43" i="1" l="1"/>
  <c r="T43" i="1" l="1"/>
  <c r="V32" i="1" l="1"/>
  <c r="T32" i="1"/>
  <c r="V36" i="1" l="1"/>
  <c r="T36" i="1"/>
  <c r="V9" i="1" l="1"/>
  <c r="V30" i="1" l="1"/>
  <c r="T30" i="1"/>
  <c r="V44" i="1"/>
  <c r="T44" i="1"/>
  <c r="V31" i="1"/>
  <c r="T31" i="1"/>
  <c r="T35" i="1"/>
  <c r="V35" i="1"/>
  <c r="V37" i="1"/>
  <c r="T37" i="1"/>
  <c r="T34" i="1"/>
  <c r="V34" i="1"/>
  <c r="V33" i="1"/>
  <c r="T33" i="1"/>
  <c r="V48" i="1"/>
  <c r="T48" i="1"/>
  <c r="V46" i="1"/>
  <c r="T46" i="1"/>
  <c r="V45" i="1"/>
  <c r="T45" i="1"/>
  <c r="V42" i="1" l="1"/>
  <c r="T42" i="1"/>
  <c r="V40" i="1"/>
  <c r="T40" i="1"/>
  <c r="V29" i="1"/>
  <c r="T29" i="1"/>
  <c r="V38" i="1"/>
  <c r="T38" i="1"/>
  <c r="V41" i="1"/>
  <c r="T41" i="1"/>
  <c r="T51" i="1"/>
  <c r="V51" i="1"/>
  <c r="T39" i="1"/>
  <c r="V39" i="1"/>
  <c r="T52" i="1" l="1"/>
  <c r="V52" i="1"/>
  <c r="V53" i="1" s="1"/>
  <c r="V55" i="1" s="1"/>
  <c r="V47" i="1"/>
  <c r="T47" i="1"/>
</calcChain>
</file>

<file path=xl/sharedStrings.xml><?xml version="1.0" encoding="utf-8"?>
<sst xmlns="http://schemas.openxmlformats.org/spreadsheetml/2006/main" count="280" uniqueCount="224">
  <si>
    <t>Toode</t>
  </si>
  <si>
    <t>Toote kirjeldus</t>
  </si>
  <si>
    <t>Pakend</t>
  </si>
  <si>
    <t>Inglise keelne toote nimetus</t>
  </si>
  <si>
    <t>Toiteväärtus 100 g kohta</t>
  </si>
  <si>
    <t>kcal</t>
  </si>
  <si>
    <t>valgud</t>
  </si>
  <si>
    <t>süsi-vesikud</t>
  </si>
  <si>
    <t>rasvad</t>
  </si>
  <si>
    <t>Jrk nr</t>
  </si>
  <si>
    <t>1 - 3 kg</t>
  </si>
  <si>
    <t>kile</t>
  </si>
  <si>
    <t>foolium</t>
  </si>
  <si>
    <t>Kogus plokis/ kastis tk</t>
  </si>
  <si>
    <t xml:space="preserve">Toote kaal/maht </t>
  </si>
  <si>
    <t>Toote kaal/maht kg/l</t>
  </si>
  <si>
    <t>2,5 - 5 kg</t>
  </si>
  <si>
    <t>kile/ kartong</t>
  </si>
  <si>
    <t>põlduba</t>
  </si>
  <si>
    <t>viilud</t>
  </si>
  <si>
    <t>jäätis portsjon 1</t>
  </si>
  <si>
    <t>0,12 - 0,2 l</t>
  </si>
  <si>
    <t>jäätis portsjon 2</t>
  </si>
  <si>
    <t>jäätis portsjon 3</t>
  </si>
  <si>
    <t>jäätis portsjon 4</t>
  </si>
  <si>
    <t>jäätis portsjon 5</t>
  </si>
  <si>
    <t>jäätis portsjon 6</t>
  </si>
  <si>
    <t>jäätis portsjon 7</t>
  </si>
  <si>
    <t>jäätis portsjon 8</t>
  </si>
  <si>
    <t>jäätis portsjon 10</t>
  </si>
  <si>
    <t>jäätis portsjon 11</t>
  </si>
  <si>
    <t>jäätis portsjon 12</t>
  </si>
  <si>
    <t>jäätis portsjon 13</t>
  </si>
  <si>
    <t>jäätis portsjon 14</t>
  </si>
  <si>
    <t>0,09 - 0,2 l</t>
  </si>
  <si>
    <t>jäätis portsjon 15</t>
  </si>
  <si>
    <t>jäätis portsjon 16</t>
  </si>
  <si>
    <t>jäätis portsjon 17</t>
  </si>
  <si>
    <t>jäätis portsjon 18</t>
  </si>
  <si>
    <t>jäätis portsjon 19</t>
  </si>
  <si>
    <t>0,08 - 0,2 l</t>
  </si>
  <si>
    <t>jäätis portsjon 20</t>
  </si>
  <si>
    <t>jäätis portsjon 21</t>
  </si>
  <si>
    <t>oad külmutatud 2</t>
  </si>
  <si>
    <t xml:space="preserve">1 - 5 kg </t>
  </si>
  <si>
    <t>kuubikud</t>
  </si>
  <si>
    <t>lillkapsas külmutatud 1</t>
  </si>
  <si>
    <t>porrulauk külmutatud</t>
  </si>
  <si>
    <t xml:space="preserve">rõngad </t>
  </si>
  <si>
    <t>sibul külmutatud 1</t>
  </si>
  <si>
    <t xml:space="preserve">väike kuubik </t>
  </si>
  <si>
    <t>šampinjon külmutatud</t>
  </si>
  <si>
    <t>köögiviljasegu külmutatud 1</t>
  </si>
  <si>
    <t>porgand, brokkoli, roheline uba (euromix)</t>
  </si>
  <si>
    <t>köögiviljasegu külmutatud 2</t>
  </si>
  <si>
    <t>tükeldatud tomat, suvikõrvits, baklažaan, sibul, paprika</t>
  </si>
  <si>
    <t>köögiviljasegu külmutatud 3</t>
  </si>
  <si>
    <t>minimaalselt 7 erinevat köögivilja</t>
  </si>
  <si>
    <t>spinat külmutatud</t>
  </si>
  <si>
    <t>hakitud, portsjonid</t>
  </si>
  <si>
    <t>till külmutatud</t>
  </si>
  <si>
    <t>petersell külmutatud</t>
  </si>
  <si>
    <t>friikartul külmutatud 1</t>
  </si>
  <si>
    <t>friikartul külmutatud 2</t>
  </si>
  <si>
    <t>sakilised, ahjus küpsetamiseks</t>
  </si>
  <si>
    <t>friikartul külmutatud 3</t>
  </si>
  <si>
    <t>bataat</t>
  </si>
  <si>
    <t>kartulisektor külmutatud</t>
  </si>
  <si>
    <t>kartul koorega</t>
  </si>
  <si>
    <t>rabarber külmutatud</t>
  </si>
  <si>
    <t>õun külmutatud</t>
  </si>
  <si>
    <t>marjasegu külmutatud</t>
  </si>
  <si>
    <t>minimaalselt 4 erinevat marja</t>
  </si>
  <si>
    <t>veganšnitsel külmutatud</t>
  </si>
  <si>
    <t>0,4 - 2,5 kg</t>
  </si>
  <si>
    <t>kartulipannkoogid</t>
  </si>
  <si>
    <t>0,5 - 2 kg</t>
  </si>
  <si>
    <t>steakhouse</t>
  </si>
  <si>
    <t>Pakkumuse vormil ei tohi pakkuja ridu/veerge kustutada ega juurde luua.</t>
  </si>
  <si>
    <t>maasikas külmutatud 2</t>
  </si>
  <si>
    <t>0,25 - 3 kg</t>
  </si>
  <si>
    <t>murulauk külmutatud</t>
  </si>
  <si>
    <t>friikartul külmutatud 4</t>
  </si>
  <si>
    <t>taimsed koostiosad, soja</t>
  </si>
  <si>
    <t>2 - 5,5 kg</t>
  </si>
  <si>
    <t>minimaalselt 10 mm pikad, peenikesed, sirged, ahjus küpsetamiseks</t>
  </si>
  <si>
    <t>suur õisik</t>
  </si>
  <si>
    <t>Külmutatud tooted</t>
  </si>
  <si>
    <t>Maksumus KOKKU (orienteeruva tarbitava koguse järgi) km-ta</t>
  </si>
  <si>
    <t>Maksumus eurodes (km-ta)</t>
  </si>
  <si>
    <r>
      <t xml:space="preserve">Toote nimetus (tuua välja </t>
    </r>
    <r>
      <rPr>
        <sz val="10"/>
        <rFont val="Arial"/>
        <family val="2"/>
        <charset val="186"/>
      </rPr>
      <t>tootja nimetus, saatelehel olev nimetud)</t>
    </r>
  </si>
  <si>
    <t>vokisegu külmutatud</t>
  </si>
  <si>
    <t>Pakutud tooted ei tohi korduda!</t>
  </si>
  <si>
    <t xml:space="preserve">* Minimaalne säilimisaeg arvestatakse alates kauba üleandmisest hankijale tarnekohas.                                                                                                                                   </t>
  </si>
  <si>
    <r>
      <t>Pakkumuse vorm -</t>
    </r>
    <r>
      <rPr>
        <b/>
        <i/>
        <sz val="14"/>
        <color rgb="FF0070C0"/>
        <rFont val="Arial"/>
        <family val="2"/>
        <charset val="186"/>
      </rPr>
      <t xml:space="preserve"> erinevad toiduained</t>
    </r>
    <r>
      <rPr>
        <b/>
        <i/>
        <sz val="14"/>
        <rFont val="Arial"/>
        <family val="2"/>
        <charset val="186"/>
      </rPr>
      <t xml:space="preserve"> </t>
    </r>
  </si>
  <si>
    <t>*** Tarbitavad kogused on eeldatavad ja ei ole hankijale kohustuslikud. Antud kogused on esitatud pakkumuste võrreldavuse tagamiseks ja ei tähista tegelikult tellitavaid koguseid.</t>
  </si>
  <si>
    <r>
      <t xml:space="preserve">**** Hinnad esitada eurodes käibemaksuta, </t>
    </r>
    <r>
      <rPr>
        <b/>
        <sz val="11"/>
        <color rgb="FFFF0000"/>
        <rFont val="Arial"/>
        <family val="2"/>
        <charset val="186"/>
      </rPr>
      <t>ühe sendi täpsusega ehk kuni kaks kohta peale koma</t>
    </r>
    <r>
      <rPr>
        <b/>
        <sz val="11"/>
        <rFont val="Arial"/>
        <family val="2"/>
        <charset val="186"/>
      </rPr>
      <t xml:space="preserve">, kaasa arvatud elektroonsed saatelehed ja koondarved. </t>
    </r>
  </si>
  <si>
    <t>Minimaalne realiseerimisaeg päevades *</t>
  </si>
  <si>
    <t>Orienteeruv tarbitav kogus aastas kg/l ***</t>
  </si>
  <si>
    <t>Pakutava toote hind km-ta ****</t>
  </si>
  <si>
    <t>Toote kg/l hind km-ta ****</t>
  </si>
  <si>
    <r>
      <t>Pakutava toote EAN (</t>
    </r>
    <r>
      <rPr>
        <sz val="10"/>
        <rFont val="Arial"/>
        <family val="2"/>
        <charset val="186"/>
      </rPr>
      <t>Telema</t>
    </r>
    <r>
      <rPr>
        <b/>
        <sz val="10"/>
        <rFont val="Arial"/>
        <family val="2"/>
        <charset val="186"/>
      </rPr>
      <t xml:space="preserve"> </t>
    </r>
    <r>
      <rPr>
        <sz val="10"/>
        <rFont val="Arial"/>
        <family val="2"/>
        <charset val="186"/>
      </rPr>
      <t>GTIN</t>
    </r>
    <r>
      <rPr>
        <b/>
        <sz val="10"/>
        <rFont val="Arial"/>
        <family val="2"/>
        <charset val="186"/>
      </rPr>
      <t>) kood **</t>
    </r>
  </si>
  <si>
    <t>kiud-ained</t>
  </si>
  <si>
    <t>Allergeenid</t>
  </si>
  <si>
    <t>aasia- või hiinapärane, minimaalselt 6 erinevat köögivilja</t>
  </si>
  <si>
    <t>hakitud/ tükeldatud</t>
  </si>
  <si>
    <t>viilutatud/ tükeldatud mari</t>
  </si>
  <si>
    <t>minimaalne kartulisisaldus 85 %</t>
  </si>
  <si>
    <t>koorejäätis, vahvlitopsis, 6 erinevat koostist/ maitset</t>
  </si>
  <si>
    <t>koorejäätis, vahvlikoonuses, 7 erinevat koostist/ maitset</t>
  </si>
  <si>
    <t>laktoosivaba, 2 erinevat koostist/ maitset</t>
  </si>
  <si>
    <t>koorejäätis glasuuriga, jäätis pulgaga, 3 erinevat koostist/ maitset</t>
  </si>
  <si>
    <t>sorbett, jäätis pulgaga, 3 erinevat koostist/ maitset</t>
  </si>
  <si>
    <t>! Jrk nr 837-840 pakutav kohv peab olema mõeldud kasutamiseks filterkohvimasinas.</t>
  </si>
  <si>
    <t>! Jrk nr 837-843 pakutavatest toodetest peavad omama 100 % õiglase kaubanduse sertifikaate või nendega samaväärseid sertifikaate (nt. UTZ, Fairtrade, Rainforest Alliance ja/või muud samaväärsed sertifikaadid).</t>
  </si>
  <si>
    <t>! Teepakikesed peavad olema biolagunevast materjalist. Teesse ei tohi olla lisatud kunstaineid ega puuviljasuhkruid.</t>
  </si>
  <si>
    <t>Tootja (tootjafirma nimi)*****</t>
  </si>
  <si>
    <t>***** Märkida toiduaine tootnud ettevõtte ametlik nimi (mitte edasimüüja ega tarnija nimi)</t>
  </si>
  <si>
    <t>Hankijal on õigus mitte sõlmida hankeleping pakkujaga, kes osutub edukaks vähem kui 50ne pakutud toote osas. Kui pakkuja osutub edukaks vähem kui 50ne pakutud toote osas on hankijal õigus kuulutada edukaks soodsuselt järgmine pakkumus.</t>
  </si>
  <si>
    <r>
      <t xml:space="preserve">** Pakutava toote EAN kood veerg L on </t>
    </r>
    <r>
      <rPr>
        <b/>
        <sz val="11"/>
        <color rgb="FFFF0000"/>
        <rFont val="Arial"/>
        <family val="2"/>
        <charset val="186"/>
      </rPr>
      <t xml:space="preserve">tellimuse esitamise kood ja saatelehele märgitud tootekood </t>
    </r>
    <r>
      <rPr>
        <b/>
        <sz val="11"/>
        <rFont val="Arial"/>
        <family val="2"/>
        <charset val="186"/>
      </rPr>
      <t>(hanketoote identifitseerimise kood) ning peab vastama veergudele G, J ja T.</t>
    </r>
  </si>
  <si>
    <t>Dicofoods</t>
  </si>
  <si>
    <t>Pasfrost</t>
  </si>
  <si>
    <t>Greenyard Frozen</t>
  </si>
  <si>
    <t>Quadrum Foods</t>
  </si>
  <si>
    <t>Frost Second</t>
  </si>
  <si>
    <t>FarmFrites</t>
  </si>
  <si>
    <t>Ardo</t>
  </si>
  <si>
    <t>Homely Food</t>
  </si>
  <si>
    <t>Vetrija</t>
  </si>
  <si>
    <t>BALBIINO Laulu- ja tantsujäätis Koorejäätis maasika-mustika-vaarika vahvlitopsis 125ml/65g</t>
  </si>
  <si>
    <t>BALBIINO Dairy ice cream with strawberry-blueberry-raspberry filling in waffle cup 125ml/65g</t>
  </si>
  <si>
    <t>Balbiino AS</t>
  </si>
  <si>
    <t>Gluteen, Soja, Piim</t>
  </si>
  <si>
    <t>BALBIINO RESERVVÄELASE Kondenspiimaga koorejäätis vahvlitopsis 125ml/65g</t>
  </si>
  <si>
    <t>BALBIINO Dairy ice cream with sweetened condensed milk in waffle cup 125ml/65g</t>
  </si>
  <si>
    <t>ONU ESKIMO Vanillimaitseline koorejäätis vahvlitopsis 125ml/65g</t>
  </si>
  <si>
    <t>ONU ESKIMO Vanilla flavoured cream ice cream in waffle cup 125ml/65g</t>
  </si>
  <si>
    <t>ONU ESKIMO Šokolaadi-koorejäätis vahvlitopsis 125ml/65g</t>
  </si>
  <si>
    <t>ONU ESKIMO Chocolate cream ice cream in waffle cup 125ml/65g</t>
  </si>
  <si>
    <t>ONU ESKIMO Vanillimaitseline koorejäätis šokolaaditükkidega vahvlitopsis 125ml/65g</t>
  </si>
  <si>
    <t>ONU ESKIMO Vanilla flavoured cream ice cream with chocolate pieces in waffle cup 125ml/65g</t>
  </si>
  <si>
    <t>ONU ESKIMO Vanillimaitseline koorejäätis kommitükkidega vahvlitopsis 125ml/65g</t>
  </si>
  <si>
    <t>ONU ESKIMO Vanilla flavoured dairy ice cream with candy pieces in waffle cup 125ml/65g</t>
  </si>
  <si>
    <t>BALBIINO Vahukoorejäätis maasikatoormoosi ja piimašokolaaditükkidega vahvlikoonuses 165ml/94g</t>
  </si>
  <si>
    <t>BALBIINO Whipped cream ice cream with strawberry jam and milk chocolate pieces in waffle cone 165ml/94g</t>
  </si>
  <si>
    <t>Gluteen, Piim</t>
  </si>
  <si>
    <t>BALBIINO Vahukoorejäätis šokolaaditükkidega vahvlikoonuses 165ml/85g</t>
  </si>
  <si>
    <t>BALBIINO Whipped cream ice cream with chocolate pieces in waffle cone 165ml/85g</t>
  </si>
  <si>
    <t>ONU ESKIMO Mustika-vaarika koorejäätis vahvlikoonuses 165ml/84g</t>
  </si>
  <si>
    <t>ONU ESKIMO Cream ice cream with blueberry-raspberry filling in waffle cone 165ml/84g</t>
  </si>
  <si>
    <t>ONU ESKIMO Kirsi-koorejäätis vahvlikoonuses 165ml/87g</t>
  </si>
  <si>
    <t>ONU ESKIMO Cherry dairy ice cream in waffle cone 165ml/87g</t>
  </si>
  <si>
    <t>ONU ESKIMO Piparmündimaitseline koorejäätis šokolaaditükkidega vahvlikoonuses 165ml/80g</t>
  </si>
  <si>
    <t>ONU ESKIMO Peppermint flavoured dairy ice cream with chocolate pieces in waffle cone 165ml/80g</t>
  </si>
  <si>
    <t>ONU ESKIMO Vanillimaitseline koorejäätis vahvlikoonuses 165ml/80g</t>
  </si>
  <si>
    <t>ONU ESKIMO Vanilla flavouredcream ice cream in waffle cone 165ml/80g</t>
  </si>
  <si>
    <t>BALBIINO FITLAP Laktoosivaba Koorejäätis 90ml/52g</t>
  </si>
  <si>
    <t>BALBIINO FITLAP Cream ice cream 90 ml/52g</t>
  </si>
  <si>
    <t>Piim</t>
  </si>
  <si>
    <t>BALBIINO FITLAP Laktoosivaba Šokolaadi-koorejäätis 90ml/52g</t>
  </si>
  <si>
    <t>BALBIINO FITLAP Chocolate dairy ice cream 90ml/52g</t>
  </si>
  <si>
    <t>VANILLA NINJA Vanilli-koorejäätis glasuuris 110ml/80g</t>
  </si>
  <si>
    <t>VANILLA NINJA Vanilla cream ice cream with glaze 110ml/80g</t>
  </si>
  <si>
    <t>VANILLA NINJA Šokolaadi-koorejäätis glasuuris 110ml/80g</t>
  </si>
  <si>
    <t>VANILLA NINJA Chocolate cream ice cream with glaze 110ml/80g</t>
  </si>
  <si>
    <t>VANILLA NINJA Piparmündimaitseline koorejäätis glasuuris 110ml/80g</t>
  </si>
  <si>
    <t>VANILLA NINJA Mint flavoured dairy ice cream with glaze 110ml/80g</t>
  </si>
  <si>
    <t>DRAKO Maasika-puuviljasorbett 100ml/90g</t>
  </si>
  <si>
    <t>DRAKO Strawberry-fruit sorbet 100ml/90g</t>
  </si>
  <si>
    <t>DRAKO Vaarika-mangosorbett 100ml/90g</t>
  </si>
  <si>
    <t>DRAKO Raspberry-mango sorbet 100ml/90g</t>
  </si>
  <si>
    <t>BALBIINO Mustika-jogurtijäätis jogurtiglasuuris 80ml/54g</t>
  </si>
  <si>
    <t>BALBIINO Blueberry yoghurt ice cream with yoghurt glaze 80ml/54g</t>
  </si>
  <si>
    <t>Põlduba 1kg Begro</t>
  </si>
  <si>
    <t>Broad beans frozen IQF</t>
  </si>
  <si>
    <t>Lillkapsas 30/60 2,5 kg Pasfrost</t>
  </si>
  <si>
    <t>Cauliflower 30/60mm</t>
  </si>
  <si>
    <t>Porru lõigud 2,5kg, Begro</t>
  </si>
  <si>
    <t>Leek frozen IQF 50% white, 50% green</t>
  </si>
  <si>
    <t>Sibulakuubikud (10x10mm, IQF) 2,5 kg</t>
  </si>
  <si>
    <t>Onion diced IQF</t>
  </si>
  <si>
    <t>Viilutatud šampinjonid 2,5kg Begro</t>
  </si>
  <si>
    <t>Sliced mushrooms</t>
  </si>
  <si>
    <t>Euromix 2,5 kg Pasfrost</t>
  </si>
  <si>
    <t>Euromix</t>
  </si>
  <si>
    <t>Ratatouille segu 4x 2,5kg Bergo</t>
  </si>
  <si>
    <t>Vegetables for ratatouille</t>
  </si>
  <si>
    <t>Supisegu kaheksa köögiviljaga 2,5 kg Pasfrost</t>
  </si>
  <si>
    <t>Soup vegetables 8 items</t>
  </si>
  <si>
    <t>Woki segu 2,5kg, GY</t>
  </si>
  <si>
    <t>Vegetable Wok 400g, IQF</t>
  </si>
  <si>
    <t>Hakitud till 1-5 mm IQF 1kg GG</t>
  </si>
  <si>
    <t>Dill 1-5 mm IQF</t>
  </si>
  <si>
    <t>Petersell 5x1kg Begro</t>
  </si>
  <si>
    <t>Cutted Parsley</t>
  </si>
  <si>
    <t>Murulauk WESTFRO 1kg</t>
  </si>
  <si>
    <t>Cutted chive</t>
  </si>
  <si>
    <t>Friteeritud bataat (maguskartul) 11mm, 2 kg Ardo</t>
  </si>
  <si>
    <t>Sweet potato fries 11mm</t>
  </si>
  <si>
    <t>Wedges Skin On 4x2500g</t>
  </si>
  <si>
    <t>Maasikakuubikud 10x10mm IQF 2,5kg, EG/LT</t>
  </si>
  <si>
    <t>Strawberries cubes 10x10mm</t>
  </si>
  <si>
    <t>Rabarberi viilud 12/15mm 2,5kg Begro</t>
  </si>
  <si>
    <t>Green Rhubarb 15mm frozen IQF</t>
  </si>
  <si>
    <t>Õunakuubikud 10x10mm 2,5kg GG</t>
  </si>
  <si>
    <t>Apple dices 10x10 mm IQF</t>
  </si>
  <si>
    <t>Marjasegu (6 marja/ punane) 2,5kg GG</t>
  </si>
  <si>
    <t>Forest berry mix, IQF</t>
  </si>
  <si>
    <t>Praetud kapsakotlet ~100g, 2kg</t>
  </si>
  <si>
    <t>Fried cabbage cutlet ~100g</t>
  </si>
  <si>
    <t>Kartulipannkoogid sibulaga 1,5kg (gluteenivaba)</t>
  </si>
  <si>
    <t>Potato Pancakes 6x1,5kg</t>
  </si>
  <si>
    <t>Hakitud spinat 30g portsjonites 4x2,5kg/ Begro</t>
  </si>
  <si>
    <t>Chopped spinach portions 30g</t>
  </si>
  <si>
    <t>Friikartul ahjus küpsetamiseks 7mm 2,5 kg</t>
  </si>
  <si>
    <t xml:space="preserve">OVEN FRIES 7 X 7 standard quality </t>
  </si>
  <si>
    <t>Ecofrost</t>
  </si>
  <si>
    <t>Sakiline friikartul  ahjus küpsetamiseks 2,5 kg</t>
  </si>
  <si>
    <t xml:space="preserve">OVEN CRINCKE CUT FRIES </t>
  </si>
  <si>
    <t>"Steakhouse" friikartul 9*18mm 2,5 kg</t>
  </si>
  <si>
    <t xml:space="preserve">STEAKHOUSE FRIES                                                                                                   </t>
  </si>
  <si>
    <t>Kartulisektorid koorega 2,5 kg</t>
  </si>
  <si>
    <t>Lisa 2</t>
  </si>
  <si>
    <t>Hankelepingu "Erinevate toiduainete ja jookide soetus" juured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</si>
</sst>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0.00\ &quot;€&quot;"/>
  </numFmts>
  <fonts count="21" x14ac:knownFonts="1">
    <font>
      <sz val="11"/>
      <color theme="1"/>
      <name val="Calibri"/>
      <family val="2"/>
      <charset val="186"/>
      <scheme val="minor"/>
    </font>
    <font>
      <b/>
      <sz val="11"/>
      <name val="Arial"/>
      <family val="2"/>
      <charset val="186"/>
    </font>
    <font>
      <sz val="11"/>
      <name val="Arial"/>
      <family val="2"/>
      <charset val="186"/>
    </font>
    <font>
      <i/>
      <sz val="11"/>
      <name val="Arial"/>
      <family val="2"/>
      <charset val="186"/>
    </font>
    <font>
      <b/>
      <i/>
      <sz val="11"/>
      <name val="Arial"/>
      <family val="2"/>
      <charset val="186"/>
    </font>
    <font>
      <sz val="11"/>
      <color theme="1"/>
      <name val="Calibri"/>
      <family val="2"/>
      <charset val="186"/>
      <scheme val="minor"/>
    </font>
    <font>
      <b/>
      <sz val="10"/>
      <name val="Arial"/>
      <family val="2"/>
      <charset val="186"/>
    </font>
    <font>
      <sz val="11"/>
      <color theme="1"/>
      <name val="Arial"/>
      <family val="2"/>
      <charset val="186"/>
    </font>
    <font>
      <sz val="11"/>
      <color indexed="8"/>
      <name val="Calibri"/>
      <family val="2"/>
      <charset val="186"/>
    </font>
    <font>
      <sz val="11"/>
      <color rgb="FFFF0000"/>
      <name val="Arial"/>
      <family val="2"/>
      <charset val="186"/>
    </font>
    <font>
      <sz val="10"/>
      <name val="Arial"/>
      <family val="2"/>
      <charset val="186"/>
    </font>
    <font>
      <b/>
      <sz val="11"/>
      <color rgb="FFFF0000"/>
      <name val="Arial"/>
      <family val="2"/>
      <charset val="186"/>
    </font>
    <font>
      <sz val="8"/>
      <name val="Calibri"/>
      <family val="2"/>
      <charset val="186"/>
      <scheme val="minor"/>
    </font>
    <font>
      <b/>
      <i/>
      <sz val="14"/>
      <name val="Arial"/>
      <family val="2"/>
      <charset val="186"/>
    </font>
    <font>
      <b/>
      <i/>
      <sz val="12"/>
      <name val="Arial"/>
      <family val="2"/>
      <charset val="186"/>
    </font>
    <font>
      <b/>
      <sz val="11"/>
      <color theme="4"/>
      <name val="Arial"/>
      <family val="2"/>
      <charset val="186"/>
    </font>
    <font>
      <sz val="11"/>
      <color theme="4"/>
      <name val="Arial"/>
      <family val="2"/>
      <charset val="186"/>
    </font>
    <font>
      <b/>
      <i/>
      <sz val="14"/>
      <color rgb="FF0070C0"/>
      <name val="Arial"/>
      <family val="2"/>
      <charset val="186"/>
    </font>
    <font>
      <b/>
      <i/>
      <sz val="16"/>
      <color rgb="FF0070C0"/>
      <name val="Arial"/>
      <family val="2"/>
      <charset val="186"/>
    </font>
    <font>
      <b/>
      <sz val="10"/>
      <color theme="1"/>
      <name val="Arial"/>
      <family val="2"/>
      <charset val="186"/>
    </font>
    <font>
      <sz val="10"/>
      <color theme="1"/>
      <name val="Arial"/>
      <family val="2"/>
      <charset val="186"/>
    </font>
  </fonts>
  <fills count="3">
    <fill>
      <patternFill patternType="none"/>
    </fill>
    <fill>
      <patternFill patternType="gray125"/>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5" fillId="0" borderId="0" applyFont="0" applyFill="0" applyBorder="0" applyAlignment="0" applyProtection="0"/>
    <xf numFmtId="0" fontId="5" fillId="0" borderId="0"/>
    <xf numFmtId="0" fontId="8" fillId="0" borderId="0"/>
    <xf numFmtId="43" fontId="8" fillId="0" borderId="0" applyFont="0" applyFill="0" applyBorder="0" applyAlignment="0" applyProtection="0"/>
    <xf numFmtId="43" fontId="8" fillId="0" borderId="0" applyFont="0" applyFill="0" applyBorder="0" applyAlignment="0" applyProtection="0"/>
  </cellStyleXfs>
  <cellXfs count="167">
    <xf numFmtId="0" fontId="0" fillId="0" borderId="0" xfId="0"/>
    <xf numFmtId="164" fontId="2" fillId="0" borderId="1" xfId="0" applyNumberFormat="1"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2" fillId="0" borderId="0" xfId="0" applyFont="1" applyAlignment="1">
      <alignment horizontal="center" vertical="center"/>
    </xf>
    <xf numFmtId="1" fontId="2" fillId="0" borderId="1" xfId="0" applyNumberFormat="1" applyFont="1" applyFill="1" applyBorder="1" applyAlignment="1">
      <alignment horizontal="center" vertical="center"/>
    </xf>
    <xf numFmtId="164" fontId="2" fillId="0" borderId="1" xfId="0" applyNumberFormat="1" applyFont="1" applyFill="1" applyBorder="1" applyAlignment="1" applyProtection="1">
      <alignment horizontal="center" vertical="center"/>
      <protection locked="0"/>
    </xf>
    <xf numFmtId="2" fontId="2" fillId="0" borderId="1" xfId="0" applyNumberFormat="1" applyFont="1" applyFill="1" applyBorder="1" applyAlignment="1">
      <alignment horizontal="center" vertical="center"/>
    </xf>
    <xf numFmtId="1" fontId="2" fillId="0" borderId="1" xfId="0" applyNumberFormat="1" applyFont="1" applyFill="1" applyBorder="1" applyAlignment="1" applyProtection="1">
      <alignment horizontal="center" vertical="center"/>
      <protection locked="0"/>
    </xf>
    <xf numFmtId="164" fontId="2" fillId="0" borderId="1" xfId="0" applyNumberFormat="1" applyFont="1" applyFill="1" applyBorder="1" applyAlignment="1" applyProtection="1">
      <alignment horizontal="center" vertical="center" wrapText="1"/>
      <protection locked="0"/>
    </xf>
    <xf numFmtId="165" fontId="2" fillId="0" borderId="1" xfId="0" applyNumberFormat="1" applyFont="1" applyFill="1" applyBorder="1" applyAlignment="1">
      <alignment horizontal="center" vertical="center"/>
    </xf>
    <xf numFmtId="2" fontId="2" fillId="0" borderId="1" xfId="0" applyNumberFormat="1" applyFont="1" applyFill="1" applyBorder="1" applyAlignment="1" applyProtection="1">
      <alignment horizontal="center" vertical="center"/>
      <protection locked="0"/>
    </xf>
    <xf numFmtId="3" fontId="1" fillId="0" borderId="1" xfId="0" applyNumberFormat="1" applyFont="1" applyFill="1" applyBorder="1" applyAlignment="1">
      <alignment horizontal="center" vertical="center"/>
    </xf>
    <xf numFmtId="164" fontId="2" fillId="0" borderId="1" xfId="0" applyNumberFormat="1" applyFont="1" applyFill="1" applyBorder="1" applyAlignment="1" applyProtection="1">
      <alignment vertical="center"/>
      <protection locked="0"/>
    </xf>
    <xf numFmtId="0" fontId="1" fillId="0" borderId="0" xfId="0" applyFont="1" applyAlignment="1">
      <alignment horizontal="center" vertical="center"/>
    </xf>
    <xf numFmtId="0" fontId="9" fillId="0" borderId="0" xfId="0" applyFont="1" applyAlignment="1">
      <alignment horizontal="center" vertical="center"/>
    </xf>
    <xf numFmtId="164" fontId="2" fillId="0" borderId="1" xfId="0" applyNumberFormat="1" applyFont="1" applyFill="1" applyBorder="1" applyAlignment="1" applyProtection="1">
      <alignment horizontal="left" vertical="center" wrapText="1"/>
      <protection locked="0"/>
    </xf>
    <xf numFmtId="164" fontId="2" fillId="0" borderId="1" xfId="0" applyNumberFormat="1" applyFont="1" applyBorder="1" applyAlignment="1">
      <alignment horizontal="center" vertical="center"/>
    </xf>
    <xf numFmtId="0" fontId="2" fillId="0" borderId="0" xfId="0" applyFont="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14" fillId="0" borderId="0" xfId="0" applyFont="1" applyFill="1" applyAlignment="1" applyProtection="1">
      <alignment vertical="center"/>
      <protection locked="0"/>
    </xf>
    <xf numFmtId="0" fontId="1" fillId="0" borderId="0" xfId="0" applyFont="1" applyAlignment="1">
      <alignment vertical="center"/>
    </xf>
    <xf numFmtId="0" fontId="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3" fillId="0" borderId="0" xfId="0" applyFont="1" applyAlignment="1">
      <alignment vertical="center"/>
    </xf>
    <xf numFmtId="0" fontId="1" fillId="0" borderId="0" xfId="0" applyFont="1" applyAlignment="1">
      <alignment horizontal="left" vertical="center"/>
    </xf>
    <xf numFmtId="0" fontId="2" fillId="0" borderId="0" xfId="0" applyFont="1" applyAlignment="1" applyProtection="1">
      <alignment horizontal="left" vertical="center"/>
      <protection locked="0"/>
    </xf>
    <xf numFmtId="0" fontId="2" fillId="0" borderId="0" xfId="0" applyFont="1" applyAlignment="1">
      <alignment vertical="center"/>
    </xf>
    <xf numFmtId="0" fontId="11" fillId="0" borderId="0" xfId="0" applyFont="1" applyAlignment="1">
      <alignment horizontal="left" vertical="center"/>
    </xf>
    <xf numFmtId="0" fontId="7" fillId="0" borderId="0" xfId="0" applyFont="1" applyAlignment="1">
      <alignment vertical="center"/>
    </xf>
    <xf numFmtId="0" fontId="20" fillId="0" borderId="0" xfId="0" applyFont="1" applyAlignment="1">
      <alignment vertical="center"/>
    </xf>
    <xf numFmtId="0" fontId="6" fillId="2"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protection locked="0"/>
    </xf>
    <xf numFmtId="0" fontId="2" fillId="0" borderId="1" xfId="0" applyFont="1" applyFill="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Fill="1" applyAlignment="1" applyProtection="1">
      <alignment horizontal="left" vertical="center"/>
      <protection locked="0"/>
    </xf>
    <xf numFmtId="0" fontId="2" fillId="0" borderId="0" xfId="0" applyFont="1" applyFill="1" applyAlignment="1">
      <alignment vertical="center"/>
    </xf>
    <xf numFmtId="164" fontId="2" fillId="0" borderId="0" xfId="0" applyNumberFormat="1" applyFont="1" applyAlignment="1">
      <alignment horizontal="center" vertical="center"/>
    </xf>
    <xf numFmtId="165" fontId="2" fillId="0" borderId="1" xfId="0" applyNumberFormat="1" applyFont="1" applyFill="1" applyBorder="1" applyAlignment="1" applyProtection="1">
      <alignment horizontal="center" vertical="center"/>
      <protection locked="0"/>
    </xf>
    <xf numFmtId="3" fontId="1" fillId="0" borderId="1" xfId="0" applyNumberFormat="1" applyFont="1" applyFill="1" applyBorder="1" applyAlignment="1" applyProtection="1">
      <alignment horizontal="center" vertical="center"/>
      <protection locked="0"/>
    </xf>
    <xf numFmtId="0" fontId="9" fillId="0" borderId="0" xfId="0" applyFont="1" applyAlignment="1" applyProtection="1">
      <alignment vertical="center"/>
      <protection locked="0"/>
    </xf>
    <xf numFmtId="1" fontId="2" fillId="0" borderId="1" xfId="0" applyNumberFormat="1" applyFont="1" applyFill="1" applyBorder="1" applyAlignment="1" applyProtection="1">
      <alignment horizontal="center" vertical="center" wrapText="1"/>
      <protection locked="0"/>
    </xf>
    <xf numFmtId="1" fontId="2" fillId="0" borderId="1" xfId="1" applyNumberFormat="1" applyFont="1" applyFill="1" applyBorder="1" applyAlignment="1" applyProtection="1">
      <alignment horizontal="center" vertical="center"/>
      <protection locked="0"/>
    </xf>
    <xf numFmtId="0" fontId="16"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vertical="center"/>
    </xf>
    <xf numFmtId="3" fontId="4"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2" fillId="0" borderId="0" xfId="0" applyNumberFormat="1" applyFont="1" applyAlignment="1">
      <alignment horizontal="center" vertical="center"/>
    </xf>
    <xf numFmtId="3" fontId="1" fillId="0" borderId="1"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xf>
    <xf numFmtId="0" fontId="2" fillId="0" borderId="3" xfId="0" applyFont="1" applyFill="1" applyBorder="1" applyAlignment="1" applyProtection="1">
      <alignment horizontal="left" vertical="center"/>
      <protection locked="0"/>
    </xf>
    <xf numFmtId="0" fontId="2" fillId="0" borderId="9" xfId="0" applyFont="1" applyFill="1" applyBorder="1" applyAlignment="1" applyProtection="1">
      <alignment horizontal="center" vertical="center"/>
      <protection locked="0"/>
    </xf>
    <xf numFmtId="1" fontId="2" fillId="0" borderId="0" xfId="0" applyNumberFormat="1" applyFont="1" applyFill="1" applyAlignment="1">
      <alignment horizontal="right" vertical="center" wrapText="1"/>
    </xf>
    <xf numFmtId="164" fontId="2" fillId="0" borderId="0" xfId="0" applyNumberFormat="1" applyFont="1" applyFill="1" applyAlignment="1">
      <alignment horizontal="center" vertical="center"/>
    </xf>
    <xf numFmtId="0" fontId="16" fillId="0" borderId="0" xfId="0" applyFont="1" applyFill="1" applyAlignment="1">
      <alignment horizontal="center" vertical="center"/>
    </xf>
    <xf numFmtId="0" fontId="15" fillId="0" borderId="0" xfId="0" applyFont="1" applyFill="1" applyAlignment="1" applyProtection="1">
      <alignment horizontal="left" vertical="center"/>
      <protection locked="0"/>
    </xf>
    <xf numFmtId="0" fontId="19" fillId="2" borderId="8" xfId="0" applyFont="1" applyFill="1" applyBorder="1" applyAlignment="1">
      <alignment horizontal="center" vertical="center" wrapText="1"/>
    </xf>
    <xf numFmtId="0" fontId="19" fillId="2" borderId="13" xfId="0" applyFont="1" applyFill="1" applyBorder="1" applyAlignment="1">
      <alignment horizontal="center" vertical="center" wrapText="1"/>
    </xf>
    <xf numFmtId="166" fontId="4" fillId="0" borderId="0" xfId="0" applyNumberFormat="1" applyFont="1" applyAlignment="1" applyProtection="1">
      <alignment vertical="center" wrapText="1"/>
      <protection locked="0"/>
    </xf>
    <xf numFmtId="166" fontId="1" fillId="0" borderId="0" xfId="0" applyNumberFormat="1" applyFont="1" applyAlignment="1" applyProtection="1">
      <alignment vertical="center" wrapText="1"/>
      <protection locked="0"/>
    </xf>
    <xf numFmtId="166" fontId="2" fillId="0" borderId="10" xfId="0" applyNumberFormat="1" applyFont="1" applyBorder="1" applyAlignment="1" applyProtection="1">
      <alignment vertical="center"/>
      <protection locked="0"/>
    </xf>
    <xf numFmtId="166" fontId="2" fillId="0" borderId="16" xfId="0" applyNumberFormat="1" applyFont="1" applyBorder="1" applyAlignment="1">
      <alignment vertical="center"/>
    </xf>
    <xf numFmtId="166" fontId="2" fillId="0" borderId="0" xfId="0" applyNumberFormat="1" applyFont="1" applyAlignment="1">
      <alignment vertical="center"/>
    </xf>
    <xf numFmtId="166" fontId="4" fillId="0" borderId="0" xfId="0" applyNumberFormat="1" applyFont="1" applyAlignment="1">
      <alignment horizontal="center" vertical="center" wrapText="1"/>
    </xf>
    <xf numFmtId="166" fontId="1" fillId="0" borderId="0" xfId="0" applyNumberFormat="1" applyFont="1" applyAlignment="1">
      <alignment horizontal="center" vertical="center" wrapText="1"/>
    </xf>
    <xf numFmtId="166" fontId="1" fillId="0" borderId="1" xfId="0" applyNumberFormat="1" applyFont="1" applyFill="1" applyBorder="1" applyAlignment="1" applyProtection="1">
      <alignment horizontal="center" vertical="center"/>
      <protection locked="0"/>
    </xf>
    <xf numFmtId="166" fontId="1" fillId="0" borderId="0" xfId="0" applyNumberFormat="1" applyFont="1" applyAlignment="1">
      <alignment horizontal="center" vertical="center"/>
    </xf>
    <xf numFmtId="166" fontId="2" fillId="0" borderId="0" xfId="0" applyNumberFormat="1" applyFont="1" applyAlignment="1">
      <alignment horizontal="center" vertical="center"/>
    </xf>
    <xf numFmtId="166" fontId="2" fillId="0" borderId="1" xfId="0" applyNumberFormat="1"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7" fillId="0" borderId="0" xfId="0" applyFont="1" applyFill="1" applyAlignment="1">
      <alignment vertical="center"/>
    </xf>
    <xf numFmtId="0" fontId="1" fillId="0" borderId="0" xfId="0" applyFont="1" applyFill="1" applyAlignment="1" applyProtection="1">
      <alignment vertical="center"/>
      <protection locked="0"/>
    </xf>
    <xf numFmtId="0" fontId="1" fillId="0" borderId="0" xfId="0" applyFont="1" applyFill="1" applyAlignment="1">
      <alignment vertical="center"/>
    </xf>
    <xf numFmtId="2" fontId="2" fillId="0" borderId="1" xfId="1" applyNumberFormat="1" applyFont="1" applyFill="1" applyBorder="1" applyAlignment="1" applyProtection="1">
      <alignment horizontal="center" vertical="center"/>
      <protection locked="0"/>
    </xf>
    <xf numFmtId="164" fontId="2" fillId="0" borderId="1" xfId="0" applyNumberFormat="1" applyFont="1" applyFill="1" applyBorder="1" applyAlignment="1" applyProtection="1">
      <alignment horizontal="left" vertical="center"/>
      <protection locked="0"/>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3" fontId="2" fillId="0" borderId="0" xfId="0" applyNumberFormat="1" applyFont="1" applyFill="1" applyBorder="1" applyAlignment="1">
      <alignment horizontal="center" vertical="center"/>
    </xf>
    <xf numFmtId="166" fontId="2" fillId="0" borderId="0" xfId="0" applyNumberFormat="1" applyFont="1" applyFill="1" applyBorder="1" applyAlignment="1">
      <alignment horizontal="center" vertical="center"/>
    </xf>
    <xf numFmtId="166" fontId="1" fillId="0" borderId="0" xfId="0" applyNumberFormat="1" applyFont="1" applyFill="1" applyBorder="1" applyAlignment="1">
      <alignment horizontal="center" vertical="center"/>
    </xf>
    <xf numFmtId="166" fontId="2" fillId="0" borderId="24" xfId="0" applyNumberFormat="1" applyFont="1" applyBorder="1" applyAlignment="1" applyProtection="1">
      <alignment vertical="center"/>
      <protection locked="0"/>
    </xf>
    <xf numFmtId="166" fontId="2" fillId="0" borderId="25" xfId="0" applyNumberFormat="1" applyFont="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pplyProtection="1">
      <alignment vertical="center" wrapText="1"/>
      <protection locked="0"/>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3" xfId="0" applyFont="1" applyFill="1" applyBorder="1" applyAlignment="1">
      <alignment vertical="center"/>
    </xf>
    <xf numFmtId="164" fontId="2" fillId="0" borderId="3" xfId="0" applyNumberFormat="1" applyFont="1" applyFill="1" applyBorder="1" applyAlignment="1" applyProtection="1">
      <alignment vertical="center"/>
      <protection locked="0"/>
    </xf>
    <xf numFmtId="164" fontId="2" fillId="0" borderId="3" xfId="0" applyNumberFormat="1" applyFont="1" applyBorder="1" applyAlignment="1" applyProtection="1">
      <alignment horizontal="center" vertical="center"/>
      <protection locked="0"/>
    </xf>
    <xf numFmtId="1" fontId="2" fillId="0" borderId="3" xfId="0" applyNumberFormat="1" applyFont="1" applyFill="1" applyBorder="1" applyAlignment="1" applyProtection="1">
      <alignment horizontal="center" vertical="center"/>
      <protection locked="0"/>
    </xf>
    <xf numFmtId="3" fontId="1" fillId="0" borderId="3" xfId="0" applyNumberFormat="1" applyFont="1" applyFill="1" applyBorder="1" applyAlignment="1">
      <alignment horizontal="center" vertical="center"/>
    </xf>
    <xf numFmtId="165" fontId="2" fillId="0" borderId="3" xfId="0" applyNumberFormat="1" applyFont="1" applyFill="1" applyBorder="1" applyAlignment="1">
      <alignment horizontal="center" vertical="center"/>
    </xf>
    <xf numFmtId="165" fontId="2" fillId="0" borderId="3" xfId="0" applyNumberFormat="1" applyFont="1" applyFill="1" applyBorder="1" applyAlignment="1" applyProtection="1">
      <alignment horizontal="center" vertical="center"/>
      <protection locked="0"/>
    </xf>
    <xf numFmtId="0" fontId="2" fillId="0" borderId="3" xfId="0" applyFont="1" applyFill="1" applyBorder="1" applyAlignment="1" applyProtection="1">
      <alignment vertical="center"/>
      <protection locked="0"/>
    </xf>
    <xf numFmtId="3" fontId="1" fillId="0" borderId="3" xfId="0" applyNumberFormat="1" applyFont="1" applyFill="1" applyBorder="1" applyAlignment="1" applyProtection="1">
      <alignment horizontal="center" vertical="center"/>
      <protection locked="0"/>
    </xf>
    <xf numFmtId="166" fontId="2" fillId="0" borderId="3" xfId="0" applyNumberFormat="1" applyFont="1" applyFill="1" applyBorder="1" applyAlignment="1" applyProtection="1">
      <alignment horizontal="center" vertical="center"/>
      <protection locked="0"/>
    </xf>
    <xf numFmtId="166" fontId="1" fillId="0" borderId="3" xfId="0" applyNumberFormat="1" applyFont="1" applyFill="1" applyBorder="1" applyAlignment="1" applyProtection="1">
      <alignment horizontal="center" vertical="center"/>
      <protection locked="0"/>
    </xf>
    <xf numFmtId="166" fontId="2" fillId="0" borderId="4" xfId="0" applyNumberFormat="1" applyFont="1" applyBorder="1" applyAlignment="1" applyProtection="1">
      <alignment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center"/>
      <protection locked="0"/>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164" fontId="2" fillId="0" borderId="6" xfId="0" applyNumberFormat="1" applyFont="1" applyFill="1" applyBorder="1" applyAlignment="1" applyProtection="1">
      <alignment vertical="center"/>
      <protection locked="0"/>
    </xf>
    <xf numFmtId="164" fontId="2" fillId="0" borderId="6" xfId="0" applyNumberFormat="1" applyFont="1" applyFill="1" applyBorder="1" applyAlignment="1" applyProtection="1">
      <alignment horizontal="left" vertical="center"/>
      <protection locked="0"/>
    </xf>
    <xf numFmtId="2" fontId="2" fillId="0" borderId="6" xfId="0" applyNumberFormat="1" applyFont="1" applyFill="1" applyBorder="1" applyAlignment="1" applyProtection="1">
      <alignment horizontal="center" vertical="center"/>
      <protection locked="0"/>
    </xf>
    <xf numFmtId="1" fontId="2" fillId="0" borderId="6" xfId="0" applyNumberFormat="1" applyFont="1" applyFill="1" applyBorder="1" applyAlignment="1">
      <alignment horizontal="center" vertical="center"/>
    </xf>
    <xf numFmtId="3" fontId="1" fillId="0" borderId="6" xfId="0" applyNumberFormat="1" applyFont="1" applyFill="1" applyBorder="1" applyAlignment="1" applyProtection="1">
      <alignment horizontal="center" vertical="center"/>
      <protection locked="0"/>
    </xf>
    <xf numFmtId="165" fontId="2" fillId="0" borderId="6" xfId="0" applyNumberFormat="1" applyFont="1" applyFill="1" applyBorder="1" applyAlignment="1">
      <alignment horizontal="center" vertical="center"/>
    </xf>
    <xf numFmtId="165" fontId="2" fillId="0" borderId="6" xfId="0" applyNumberFormat="1" applyFont="1" applyFill="1" applyBorder="1" applyAlignment="1" applyProtection="1">
      <alignment horizontal="center" vertical="center"/>
      <protection locked="0"/>
    </xf>
    <xf numFmtId="0" fontId="2" fillId="0" borderId="6" xfId="0" applyFont="1" applyFill="1" applyBorder="1" applyAlignment="1" applyProtection="1">
      <alignment vertical="center"/>
      <protection locked="0"/>
    </xf>
    <xf numFmtId="3" fontId="1" fillId="0" borderId="6" xfId="0" applyNumberFormat="1" applyFont="1" applyFill="1" applyBorder="1" applyAlignment="1" applyProtection="1">
      <alignment horizontal="center" vertical="center" wrapText="1"/>
      <protection locked="0"/>
    </xf>
    <xf numFmtId="166" fontId="2" fillId="0" borderId="6" xfId="0" applyNumberFormat="1" applyFont="1" applyFill="1" applyBorder="1" applyAlignment="1" applyProtection="1">
      <alignment horizontal="center" vertical="center"/>
      <protection locked="0"/>
    </xf>
    <xf numFmtId="166" fontId="1" fillId="0" borderId="6" xfId="0" applyNumberFormat="1" applyFont="1" applyFill="1" applyBorder="1" applyAlignment="1" applyProtection="1">
      <alignment horizontal="center" vertical="center"/>
      <protection locked="0"/>
    </xf>
    <xf numFmtId="166" fontId="2" fillId="0" borderId="7" xfId="0" applyNumberFormat="1" applyFont="1" applyBorder="1" applyAlignment="1" applyProtection="1">
      <alignment vertical="center"/>
      <protection locked="0"/>
    </xf>
    <xf numFmtId="0" fontId="2" fillId="0" borderId="1" xfId="0" applyFont="1" applyFill="1" applyBorder="1" applyAlignment="1">
      <alignment horizontal="center" vertical="center"/>
    </xf>
    <xf numFmtId="0" fontId="6" fillId="2" borderId="2"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166" fontId="6" fillId="2" borderId="4" xfId="0" applyNumberFormat="1" applyFont="1" applyFill="1" applyBorder="1" applyAlignment="1" applyProtection="1">
      <alignment horizontal="center" vertical="center" wrapText="1"/>
      <protection locked="0"/>
    </xf>
    <xf numFmtId="166" fontId="6" fillId="2" borderId="7" xfId="0" applyNumberFormat="1" applyFont="1" applyFill="1" applyBorder="1" applyAlignment="1" applyProtection="1">
      <alignment horizontal="center" vertical="center" wrapText="1"/>
      <protection locked="0"/>
    </xf>
    <xf numFmtId="0" fontId="19" fillId="2" borderId="8"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6" fillId="2" borderId="20"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166" fontId="6" fillId="2" borderId="3" xfId="0" applyNumberFormat="1" applyFont="1" applyFill="1" applyBorder="1" applyAlignment="1">
      <alignment horizontal="center" vertical="center" wrapText="1"/>
    </xf>
    <xf numFmtId="166" fontId="6" fillId="2" borderId="6" xfId="0" applyNumberFormat="1" applyFont="1" applyFill="1" applyBorder="1" applyAlignment="1">
      <alignment horizontal="center" vertical="center" wrapText="1"/>
    </xf>
    <xf numFmtId="0" fontId="6" fillId="2" borderId="11"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3" fontId="6" fillId="2" borderId="3"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3" xfId="0" applyFont="1" applyFill="1" applyBorder="1" applyAlignment="1">
      <alignment horizontal="center" vertical="center"/>
    </xf>
    <xf numFmtId="0" fontId="18" fillId="0" borderId="22" xfId="0" applyFont="1" applyFill="1" applyBorder="1" applyAlignment="1">
      <alignment horizontal="left" vertical="center"/>
    </xf>
    <xf numFmtId="0" fontId="18" fillId="0" borderId="2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5" fillId="0" borderId="0" xfId="0" applyFont="1" applyFill="1" applyAlignment="1" applyProtection="1">
      <alignment horizontal="left" vertical="center"/>
      <protection locked="0"/>
    </xf>
    <xf numFmtId="0" fontId="15" fillId="0" borderId="0" xfId="0" applyFont="1" applyFill="1" applyAlignment="1">
      <alignment horizontal="left" vertical="center" wrapText="1"/>
    </xf>
    <xf numFmtId="0" fontId="2" fillId="0" borderId="6" xfId="0" applyFont="1" applyFill="1" applyBorder="1" applyAlignment="1">
      <alignment horizontal="center" vertical="center" wrapText="1"/>
    </xf>
    <xf numFmtId="0" fontId="3" fillId="0" borderId="0" xfId="0" applyFont="1" applyAlignment="1" applyProtection="1">
      <alignment horizontal="right" vertical="center"/>
      <protection locked="0"/>
    </xf>
  </cellXfs>
  <cellStyles count="6">
    <cellStyle name="Comma" xfId="1" builtinId="3"/>
    <cellStyle name="Koma 2" xfId="5" xr:uid="{00000000-0005-0000-0000-000003000000}"/>
    <cellStyle name="Koma 3" xfId="4" xr:uid="{00000000-0005-0000-0000-000004000000}"/>
    <cellStyle name="Normaallaad 2" xfId="3" xr:uid="{00000000-0005-0000-0000-000005000000}"/>
    <cellStyle name="Normal" xfId="0" builtinId="0"/>
    <cellStyle name="Normal 2" xfId="2"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2"/>
  <sheetViews>
    <sheetView tabSelected="1" zoomScale="90" zoomScaleNormal="90" workbookViewId="0">
      <selection activeCell="H1" sqref="H1"/>
    </sheetView>
  </sheetViews>
  <sheetFormatPr defaultColWidth="9.1796875" defaultRowHeight="14" x14ac:dyDescent="0.35"/>
  <cols>
    <col min="1" max="1" width="6" style="14" customWidth="1"/>
    <col min="2" max="2" width="33.7265625" style="30" customWidth="1"/>
    <col min="3" max="3" width="25" style="43" customWidth="1"/>
    <col min="4" max="4" width="12.81640625" style="13" customWidth="1"/>
    <col min="5" max="5" width="15.54296875" style="30" customWidth="1"/>
    <col min="6" max="6" width="10.453125" style="30" customWidth="1"/>
    <col min="7" max="7" width="19.81640625" style="30" customWidth="1"/>
    <col min="8" max="8" width="22.26953125" style="30" customWidth="1"/>
    <col min="9" max="9" width="12.26953125" style="30" customWidth="1"/>
    <col min="10" max="10" width="12.81640625" style="3" customWidth="1"/>
    <col min="11" max="11" width="8.453125" style="3" customWidth="1"/>
    <col min="12" max="12" width="22.1796875" style="3" customWidth="1"/>
    <col min="13" max="13" width="5.1796875" style="13" customWidth="1"/>
    <col min="14" max="14" width="7.26953125" style="3" customWidth="1"/>
    <col min="15" max="15" width="7.54296875" style="3" customWidth="1"/>
    <col min="16" max="17" width="7" style="3" customWidth="1"/>
    <col min="18" max="18" width="12.453125" style="30" customWidth="1"/>
    <col min="19" max="19" width="11.54296875" style="55" customWidth="1"/>
    <col min="20" max="20" width="12.81640625" style="75" customWidth="1"/>
    <col min="21" max="21" width="11.26953125" style="74" customWidth="1"/>
    <col min="22" max="22" width="15.453125" style="70" customWidth="1"/>
    <col min="23" max="16384" width="9.1796875" style="32"/>
  </cols>
  <sheetData>
    <row r="1" spans="1:22" s="27" customFormat="1" ht="17.5" x14ac:dyDescent="0.35">
      <c r="A1" s="19" t="s">
        <v>94</v>
      </c>
      <c r="B1" s="19"/>
      <c r="C1" s="77"/>
      <c r="D1" s="23"/>
      <c r="E1" s="22"/>
      <c r="F1" s="22"/>
      <c r="G1" s="166" t="s">
        <v>222</v>
      </c>
      <c r="H1" s="24"/>
      <c r="I1" s="24"/>
      <c r="J1" s="25"/>
      <c r="K1" s="25"/>
      <c r="L1" s="25"/>
      <c r="M1" s="26"/>
      <c r="N1" s="26"/>
      <c r="O1" s="26"/>
      <c r="P1" s="26"/>
      <c r="Q1" s="26"/>
      <c r="R1" s="21"/>
      <c r="S1" s="53"/>
      <c r="T1" s="71"/>
      <c r="U1" s="71"/>
      <c r="V1" s="66"/>
    </row>
    <row r="2" spans="1:22" s="27" customFormat="1" ht="14.5" x14ac:dyDescent="0.35">
      <c r="A2" s="2" t="s">
        <v>92</v>
      </c>
      <c r="B2" s="22"/>
      <c r="C2" s="77"/>
      <c r="D2" s="23"/>
      <c r="E2" s="22"/>
      <c r="F2" s="22"/>
      <c r="G2" s="166" t="s">
        <v>223</v>
      </c>
      <c r="H2" s="24"/>
      <c r="I2" s="24"/>
      <c r="J2" s="25"/>
      <c r="K2" s="25"/>
      <c r="L2" s="25"/>
      <c r="M2" s="26"/>
      <c r="N2" s="26"/>
      <c r="O2" s="26"/>
      <c r="P2" s="26"/>
      <c r="Q2" s="26"/>
      <c r="R2" s="21"/>
      <c r="S2" s="53"/>
      <c r="T2" s="71"/>
      <c r="U2" s="71"/>
      <c r="V2" s="66"/>
    </row>
    <row r="3" spans="1:22" s="30" customFormat="1" x14ac:dyDescent="0.35">
      <c r="A3" s="28" t="s">
        <v>78</v>
      </c>
      <c r="B3" s="29"/>
      <c r="C3" s="42"/>
      <c r="D3" s="26"/>
      <c r="E3" s="29"/>
      <c r="F3" s="29"/>
      <c r="G3" s="29"/>
      <c r="H3" s="29"/>
      <c r="I3" s="29"/>
      <c r="J3" s="17"/>
      <c r="K3" s="17"/>
      <c r="L3" s="17"/>
      <c r="M3" s="26"/>
      <c r="N3" s="26"/>
      <c r="O3" s="26"/>
      <c r="P3" s="26"/>
      <c r="Q3" s="26"/>
      <c r="R3" s="21"/>
      <c r="S3" s="54"/>
      <c r="T3" s="72"/>
      <c r="U3" s="72"/>
      <c r="V3" s="67"/>
    </row>
    <row r="4" spans="1:22" s="30" customFormat="1" x14ac:dyDescent="0.35">
      <c r="A4" s="28" t="s">
        <v>118</v>
      </c>
      <c r="B4" s="29"/>
      <c r="C4" s="42"/>
      <c r="D4" s="26"/>
      <c r="E4" s="29"/>
      <c r="F4" s="29"/>
      <c r="G4" s="29"/>
      <c r="H4" s="29"/>
      <c r="I4" s="29"/>
      <c r="J4" s="17"/>
      <c r="K4" s="17"/>
      <c r="L4" s="17"/>
      <c r="M4" s="26"/>
      <c r="N4" s="26"/>
      <c r="O4" s="26"/>
      <c r="P4" s="26"/>
      <c r="Q4" s="26"/>
      <c r="R4" s="21"/>
      <c r="S4" s="54"/>
      <c r="T4" s="72"/>
      <c r="U4" s="72"/>
      <c r="V4" s="67"/>
    </row>
    <row r="5" spans="1:22" ht="14.5" thickBot="1" x14ac:dyDescent="0.4">
      <c r="A5" s="31"/>
      <c r="B5" s="29"/>
      <c r="C5" s="42"/>
      <c r="D5" s="26"/>
      <c r="E5" s="29"/>
      <c r="F5" s="29"/>
      <c r="G5" s="29"/>
      <c r="H5" s="29"/>
      <c r="I5" s="29"/>
      <c r="J5" s="17"/>
      <c r="K5" s="17"/>
      <c r="L5" s="17"/>
      <c r="M5" s="26"/>
      <c r="N5" s="26"/>
      <c r="O5" s="26"/>
      <c r="P5" s="26"/>
      <c r="Q5" s="26"/>
      <c r="R5" s="21"/>
      <c r="S5" s="54"/>
      <c r="T5" s="72"/>
      <c r="U5" s="72"/>
      <c r="V5" s="67"/>
    </row>
    <row r="6" spans="1:22" s="33" customFormat="1" ht="24" customHeight="1" x14ac:dyDescent="0.35">
      <c r="A6" s="128" t="s">
        <v>9</v>
      </c>
      <c r="B6" s="130" t="s">
        <v>0</v>
      </c>
      <c r="C6" s="130" t="s">
        <v>1</v>
      </c>
      <c r="D6" s="132" t="s">
        <v>97</v>
      </c>
      <c r="E6" s="132" t="s">
        <v>14</v>
      </c>
      <c r="F6" s="132" t="s">
        <v>2</v>
      </c>
      <c r="G6" s="150" t="s">
        <v>90</v>
      </c>
      <c r="H6" s="136" t="s">
        <v>3</v>
      </c>
      <c r="I6" s="64"/>
      <c r="J6" s="147" t="s">
        <v>15</v>
      </c>
      <c r="K6" s="143" t="s">
        <v>13</v>
      </c>
      <c r="L6" s="147" t="s">
        <v>101</v>
      </c>
      <c r="M6" s="138" t="s">
        <v>4</v>
      </c>
      <c r="N6" s="139"/>
      <c r="O6" s="139"/>
      <c r="P6" s="139"/>
      <c r="Q6" s="140"/>
      <c r="R6" s="145" t="s">
        <v>103</v>
      </c>
      <c r="S6" s="148" t="s">
        <v>98</v>
      </c>
      <c r="T6" s="141" t="s">
        <v>99</v>
      </c>
      <c r="U6" s="141" t="s">
        <v>100</v>
      </c>
      <c r="V6" s="134" t="s">
        <v>89</v>
      </c>
    </row>
    <row r="7" spans="1:22" s="33" customFormat="1" ht="55.5" customHeight="1" thickBot="1" x14ac:dyDescent="0.4">
      <c r="A7" s="129"/>
      <c r="B7" s="131"/>
      <c r="C7" s="131"/>
      <c r="D7" s="133"/>
      <c r="E7" s="133"/>
      <c r="F7" s="133"/>
      <c r="G7" s="151"/>
      <c r="H7" s="137"/>
      <c r="I7" s="65" t="s">
        <v>116</v>
      </c>
      <c r="J7" s="144"/>
      <c r="K7" s="144"/>
      <c r="L7" s="144"/>
      <c r="M7" s="34" t="s">
        <v>5</v>
      </c>
      <c r="N7" s="35" t="s">
        <v>6</v>
      </c>
      <c r="O7" s="36" t="s">
        <v>7</v>
      </c>
      <c r="P7" s="35" t="s">
        <v>8</v>
      </c>
      <c r="Q7" s="37" t="s">
        <v>102</v>
      </c>
      <c r="R7" s="146"/>
      <c r="S7" s="149"/>
      <c r="T7" s="142"/>
      <c r="U7" s="142"/>
      <c r="V7" s="135"/>
    </row>
    <row r="8" spans="1:22" ht="21.75" customHeight="1" thickBot="1" x14ac:dyDescent="0.4">
      <c r="A8" s="153" t="s">
        <v>87</v>
      </c>
      <c r="B8" s="154"/>
      <c r="C8" s="86"/>
      <c r="D8" s="87"/>
      <c r="E8" s="86"/>
      <c r="F8" s="86"/>
      <c r="G8" s="86"/>
      <c r="H8" s="86"/>
      <c r="I8" s="86"/>
      <c r="J8" s="88"/>
      <c r="K8" s="89"/>
      <c r="L8" s="89"/>
      <c r="M8" s="87"/>
      <c r="N8" s="89"/>
      <c r="O8" s="89"/>
      <c r="P8" s="89"/>
      <c r="Q8" s="89"/>
      <c r="R8" s="86"/>
      <c r="S8" s="90"/>
      <c r="T8" s="91"/>
      <c r="U8" s="92"/>
      <c r="V8" s="93"/>
    </row>
    <row r="9" spans="1:22" s="41" customFormat="1" ht="15" customHeight="1" x14ac:dyDescent="0.35">
      <c r="A9" s="84">
        <v>564</v>
      </c>
      <c r="B9" s="58" t="s">
        <v>20</v>
      </c>
      <c r="C9" s="155" t="s">
        <v>108</v>
      </c>
      <c r="D9" s="159">
        <v>180</v>
      </c>
      <c r="E9" s="152" t="s">
        <v>21</v>
      </c>
      <c r="F9" s="152" t="s">
        <v>12</v>
      </c>
      <c r="G9" s="99" t="s">
        <v>129</v>
      </c>
      <c r="H9" s="100" t="s">
        <v>130</v>
      </c>
      <c r="I9" s="100" t="s">
        <v>131</v>
      </c>
      <c r="J9" s="101">
        <v>0.125</v>
      </c>
      <c r="K9" s="102">
        <v>40</v>
      </c>
      <c r="L9" s="102">
        <v>4740188020020</v>
      </c>
      <c r="M9" s="103">
        <v>211</v>
      </c>
      <c r="N9" s="104">
        <v>3.4</v>
      </c>
      <c r="O9" s="105">
        <v>29</v>
      </c>
      <c r="P9" s="105">
        <v>9.1</v>
      </c>
      <c r="Q9" s="105"/>
      <c r="R9" s="106" t="s">
        <v>132</v>
      </c>
      <c r="S9" s="107">
        <v>305</v>
      </c>
      <c r="T9" s="108">
        <v>0.38</v>
      </c>
      <c r="U9" s="109">
        <f>T9/J9</f>
        <v>3.04</v>
      </c>
      <c r="V9" s="110">
        <f>SUM(S9*U9)</f>
        <v>927.2</v>
      </c>
    </row>
    <row r="10" spans="1:22" s="41" customFormat="1" ht="15" customHeight="1" x14ac:dyDescent="0.35">
      <c r="A10" s="59">
        <v>565</v>
      </c>
      <c r="B10" s="39" t="s">
        <v>22</v>
      </c>
      <c r="C10" s="156"/>
      <c r="D10" s="157"/>
      <c r="E10" s="127"/>
      <c r="F10" s="127"/>
      <c r="G10" s="95" t="s">
        <v>133</v>
      </c>
      <c r="H10" s="12" t="s">
        <v>134</v>
      </c>
      <c r="I10" s="12" t="s">
        <v>131</v>
      </c>
      <c r="J10" s="1">
        <v>0.125</v>
      </c>
      <c r="K10" s="7">
        <v>40</v>
      </c>
      <c r="L10" s="7">
        <v>4740188020358</v>
      </c>
      <c r="M10" s="11">
        <v>224</v>
      </c>
      <c r="N10" s="9">
        <v>4.4000000000000004</v>
      </c>
      <c r="O10" s="45">
        <v>29</v>
      </c>
      <c r="P10" s="45">
        <v>10</v>
      </c>
      <c r="Q10" s="45"/>
      <c r="R10" s="40" t="s">
        <v>132</v>
      </c>
      <c r="S10" s="46">
        <v>305</v>
      </c>
      <c r="T10" s="76">
        <v>0.32</v>
      </c>
      <c r="U10" s="73">
        <f t="shared" ref="U10:U28" si="0">T10/J10</f>
        <v>2.56</v>
      </c>
      <c r="V10" s="68">
        <f>SUM(S10*U10)</f>
        <v>780.80000000000007</v>
      </c>
    </row>
    <row r="11" spans="1:22" s="41" customFormat="1" ht="15" customHeight="1" x14ac:dyDescent="0.35">
      <c r="A11" s="59">
        <v>566</v>
      </c>
      <c r="B11" s="39" t="s">
        <v>23</v>
      </c>
      <c r="C11" s="156"/>
      <c r="D11" s="157"/>
      <c r="E11" s="127"/>
      <c r="F11" s="127"/>
      <c r="G11" s="96" t="s">
        <v>135</v>
      </c>
      <c r="H11" s="12" t="s">
        <v>136</v>
      </c>
      <c r="I11" s="12" t="s">
        <v>131</v>
      </c>
      <c r="J11" s="1">
        <v>0.125</v>
      </c>
      <c r="K11" s="48">
        <v>40</v>
      </c>
      <c r="L11" s="48">
        <v>4740188019697</v>
      </c>
      <c r="M11" s="11">
        <v>230</v>
      </c>
      <c r="N11" s="9">
        <v>3.9</v>
      </c>
      <c r="O11" s="45">
        <v>24</v>
      </c>
      <c r="P11" s="45">
        <v>13</v>
      </c>
      <c r="Q11" s="45"/>
      <c r="R11" s="40" t="s">
        <v>132</v>
      </c>
      <c r="S11" s="56">
        <v>305</v>
      </c>
      <c r="T11" s="76">
        <v>0.3</v>
      </c>
      <c r="U11" s="73">
        <f t="shared" si="0"/>
        <v>2.4</v>
      </c>
      <c r="V11" s="68">
        <f t="shared" ref="V11:V46" si="1">SUM(S11*U11)</f>
        <v>732</v>
      </c>
    </row>
    <row r="12" spans="1:22" s="41" customFormat="1" ht="15" customHeight="1" x14ac:dyDescent="0.35">
      <c r="A12" s="59">
        <v>567</v>
      </c>
      <c r="B12" s="39" t="s">
        <v>24</v>
      </c>
      <c r="C12" s="156"/>
      <c r="D12" s="157"/>
      <c r="E12" s="127"/>
      <c r="F12" s="127"/>
      <c r="G12" s="40" t="s">
        <v>137</v>
      </c>
      <c r="H12" s="12" t="s">
        <v>138</v>
      </c>
      <c r="I12" s="12" t="s">
        <v>131</v>
      </c>
      <c r="J12" s="1">
        <v>0.125</v>
      </c>
      <c r="K12" s="7">
        <v>40</v>
      </c>
      <c r="L12" s="7">
        <v>4740188019710</v>
      </c>
      <c r="M12" s="11">
        <v>224</v>
      </c>
      <c r="N12" s="9">
        <v>4.4000000000000004</v>
      </c>
      <c r="O12" s="45">
        <v>24</v>
      </c>
      <c r="P12" s="45">
        <v>13</v>
      </c>
      <c r="Q12" s="45"/>
      <c r="R12" s="40" t="s">
        <v>132</v>
      </c>
      <c r="S12" s="46">
        <v>305</v>
      </c>
      <c r="T12" s="76">
        <v>0.36</v>
      </c>
      <c r="U12" s="73">
        <f t="shared" si="0"/>
        <v>2.88</v>
      </c>
      <c r="V12" s="68">
        <f t="shared" si="1"/>
        <v>878.4</v>
      </c>
    </row>
    <row r="13" spans="1:22" s="41" customFormat="1" ht="15" customHeight="1" x14ac:dyDescent="0.35">
      <c r="A13" s="59">
        <v>568</v>
      </c>
      <c r="B13" s="39" t="s">
        <v>25</v>
      </c>
      <c r="C13" s="156"/>
      <c r="D13" s="157"/>
      <c r="E13" s="127"/>
      <c r="F13" s="127"/>
      <c r="G13" s="96" t="s">
        <v>139</v>
      </c>
      <c r="H13" s="12" t="s">
        <v>140</v>
      </c>
      <c r="I13" s="12" t="s">
        <v>131</v>
      </c>
      <c r="J13" s="1">
        <v>0.125</v>
      </c>
      <c r="K13" s="7">
        <v>40</v>
      </c>
      <c r="L13" s="7">
        <v>4740188019703</v>
      </c>
      <c r="M13" s="11">
        <v>252</v>
      </c>
      <c r="N13" s="9">
        <v>3.9</v>
      </c>
      <c r="O13" s="45">
        <v>26</v>
      </c>
      <c r="P13" s="45">
        <v>15</v>
      </c>
      <c r="Q13" s="45"/>
      <c r="R13" s="40" t="s">
        <v>132</v>
      </c>
      <c r="S13" s="56">
        <v>305</v>
      </c>
      <c r="T13" s="76">
        <v>0.36</v>
      </c>
      <c r="U13" s="73">
        <f t="shared" si="0"/>
        <v>2.88</v>
      </c>
      <c r="V13" s="68">
        <f t="shared" si="1"/>
        <v>878.4</v>
      </c>
    </row>
    <row r="14" spans="1:22" s="41" customFormat="1" ht="15" customHeight="1" x14ac:dyDescent="0.35">
      <c r="A14" s="59">
        <v>569</v>
      </c>
      <c r="B14" s="39" t="s">
        <v>26</v>
      </c>
      <c r="C14" s="156"/>
      <c r="D14" s="157"/>
      <c r="E14" s="127"/>
      <c r="F14" s="127"/>
      <c r="G14" s="39" t="s">
        <v>141</v>
      </c>
      <c r="H14" s="15" t="s">
        <v>142</v>
      </c>
      <c r="I14" s="15" t="s">
        <v>131</v>
      </c>
      <c r="J14" s="1">
        <v>0.125</v>
      </c>
      <c r="K14" s="7"/>
      <c r="L14" s="7">
        <v>4740188012353</v>
      </c>
      <c r="M14" s="11">
        <v>246</v>
      </c>
      <c r="N14" s="9">
        <v>3.8</v>
      </c>
      <c r="O14" s="45">
        <v>29</v>
      </c>
      <c r="P14" s="45">
        <v>13</v>
      </c>
      <c r="Q14" s="45"/>
      <c r="R14" s="40" t="s">
        <v>132</v>
      </c>
      <c r="S14" s="46">
        <v>305</v>
      </c>
      <c r="T14" s="76">
        <v>0.39</v>
      </c>
      <c r="U14" s="73">
        <f t="shared" si="0"/>
        <v>3.12</v>
      </c>
      <c r="V14" s="68">
        <f t="shared" si="1"/>
        <v>951.6</v>
      </c>
    </row>
    <row r="15" spans="1:22" s="41" customFormat="1" ht="15" customHeight="1" x14ac:dyDescent="0.35">
      <c r="A15" s="59">
        <v>570</v>
      </c>
      <c r="B15" s="39" t="s">
        <v>27</v>
      </c>
      <c r="C15" s="156" t="s">
        <v>109</v>
      </c>
      <c r="D15" s="157"/>
      <c r="E15" s="127"/>
      <c r="F15" s="127"/>
      <c r="G15" s="40" t="s">
        <v>143</v>
      </c>
      <c r="H15" s="12" t="s">
        <v>144</v>
      </c>
      <c r="I15" s="12" t="s">
        <v>131</v>
      </c>
      <c r="J15" s="1">
        <v>0.16500000000000001</v>
      </c>
      <c r="K15" s="7"/>
      <c r="L15" s="7">
        <v>4740188020105</v>
      </c>
      <c r="M15" s="11">
        <v>282</v>
      </c>
      <c r="N15" s="9">
        <v>3.9</v>
      </c>
      <c r="O15" s="45">
        <v>37</v>
      </c>
      <c r="P15" s="45">
        <v>13</v>
      </c>
      <c r="Q15" s="45"/>
      <c r="R15" s="40" t="s">
        <v>145</v>
      </c>
      <c r="S15" s="46">
        <v>200</v>
      </c>
      <c r="T15" s="76">
        <v>0.46000000000000008</v>
      </c>
      <c r="U15" s="73">
        <f t="shared" si="0"/>
        <v>2.7878787878787881</v>
      </c>
      <c r="V15" s="68">
        <f t="shared" si="1"/>
        <v>557.57575757575762</v>
      </c>
    </row>
    <row r="16" spans="1:22" s="41" customFormat="1" ht="15" customHeight="1" x14ac:dyDescent="0.35">
      <c r="A16" s="59">
        <v>571</v>
      </c>
      <c r="B16" s="39" t="s">
        <v>28</v>
      </c>
      <c r="C16" s="156"/>
      <c r="D16" s="157"/>
      <c r="E16" s="127"/>
      <c r="F16" s="127"/>
      <c r="G16" s="40" t="s">
        <v>146</v>
      </c>
      <c r="H16" s="12" t="s">
        <v>147</v>
      </c>
      <c r="I16" s="12" t="s">
        <v>131</v>
      </c>
      <c r="J16" s="1">
        <v>0.16500000000000001</v>
      </c>
      <c r="K16" s="7"/>
      <c r="L16" s="7">
        <v>4740188020341</v>
      </c>
      <c r="M16" s="11">
        <v>311</v>
      </c>
      <c r="N16" s="9">
        <v>4.3</v>
      </c>
      <c r="O16" s="45">
        <v>37</v>
      </c>
      <c r="P16" s="45">
        <v>16</v>
      </c>
      <c r="Q16" s="45"/>
      <c r="R16" s="40" t="s">
        <v>145</v>
      </c>
      <c r="S16" s="46">
        <v>200</v>
      </c>
      <c r="T16" s="76">
        <v>0.45999999999999996</v>
      </c>
      <c r="U16" s="73">
        <f t="shared" si="0"/>
        <v>2.7878787878787876</v>
      </c>
      <c r="V16" s="68">
        <f t="shared" si="1"/>
        <v>557.57575757575751</v>
      </c>
    </row>
    <row r="17" spans="1:22" s="47" customFormat="1" ht="15" customHeight="1" x14ac:dyDescent="0.35">
      <c r="A17" s="59">
        <v>573</v>
      </c>
      <c r="B17" s="39" t="s">
        <v>29</v>
      </c>
      <c r="C17" s="156"/>
      <c r="D17" s="157"/>
      <c r="E17" s="127"/>
      <c r="F17" s="127"/>
      <c r="G17" s="40" t="s">
        <v>148</v>
      </c>
      <c r="H17" s="12" t="s">
        <v>149</v>
      </c>
      <c r="I17" s="12" t="s">
        <v>131</v>
      </c>
      <c r="J17" s="1">
        <v>0.16500000000000001</v>
      </c>
      <c r="K17" s="7"/>
      <c r="L17" s="7">
        <v>4740188019628</v>
      </c>
      <c r="M17" s="11">
        <v>260</v>
      </c>
      <c r="N17" s="9">
        <v>4.0999999999999996</v>
      </c>
      <c r="O17" s="45">
        <v>39</v>
      </c>
      <c r="P17" s="45">
        <v>9.9</v>
      </c>
      <c r="Q17" s="45"/>
      <c r="R17" s="40" t="s">
        <v>145</v>
      </c>
      <c r="S17" s="46">
        <v>200</v>
      </c>
      <c r="T17" s="76">
        <v>0.43</v>
      </c>
      <c r="U17" s="73">
        <f t="shared" si="0"/>
        <v>2.606060606060606</v>
      </c>
      <c r="V17" s="68">
        <f t="shared" si="1"/>
        <v>521.21212121212125</v>
      </c>
    </row>
    <row r="18" spans="1:22" s="41" customFormat="1" ht="15" customHeight="1" x14ac:dyDescent="0.35">
      <c r="A18" s="59">
        <v>574</v>
      </c>
      <c r="B18" s="39" t="s">
        <v>30</v>
      </c>
      <c r="C18" s="156"/>
      <c r="D18" s="157"/>
      <c r="E18" s="127"/>
      <c r="F18" s="127"/>
      <c r="G18" s="95" t="s">
        <v>150</v>
      </c>
      <c r="H18" s="12" t="s">
        <v>151</v>
      </c>
      <c r="I18" s="12" t="s">
        <v>131</v>
      </c>
      <c r="J18" s="1">
        <v>0.16500000000000001</v>
      </c>
      <c r="K18" s="7">
        <v>28</v>
      </c>
      <c r="L18" s="7">
        <v>4740188012711</v>
      </c>
      <c r="M18" s="11">
        <v>257</v>
      </c>
      <c r="N18" s="9">
        <v>3.7</v>
      </c>
      <c r="O18" s="45">
        <v>41</v>
      </c>
      <c r="P18" s="45">
        <v>8.8000000000000007</v>
      </c>
      <c r="Q18" s="45"/>
      <c r="R18" s="40" t="s">
        <v>145</v>
      </c>
      <c r="S18" s="46">
        <v>200</v>
      </c>
      <c r="T18" s="76">
        <v>0.43</v>
      </c>
      <c r="U18" s="73">
        <f t="shared" si="0"/>
        <v>2.606060606060606</v>
      </c>
      <c r="V18" s="68">
        <f t="shared" si="1"/>
        <v>521.21212121212125</v>
      </c>
    </row>
    <row r="19" spans="1:22" s="41" customFormat="1" ht="15" customHeight="1" x14ac:dyDescent="0.35">
      <c r="A19" s="59">
        <v>575</v>
      </c>
      <c r="B19" s="39" t="s">
        <v>31</v>
      </c>
      <c r="C19" s="156"/>
      <c r="D19" s="157"/>
      <c r="E19" s="127"/>
      <c r="F19" s="127"/>
      <c r="G19" s="97" t="s">
        <v>152</v>
      </c>
      <c r="H19" s="12" t="s">
        <v>153</v>
      </c>
      <c r="I19" s="12" t="s">
        <v>131</v>
      </c>
      <c r="J19" s="1">
        <v>0.16500000000000001</v>
      </c>
      <c r="K19" s="7">
        <v>28</v>
      </c>
      <c r="L19" s="7">
        <v>4740188020334</v>
      </c>
      <c r="M19" s="11">
        <v>279</v>
      </c>
      <c r="N19" s="9">
        <v>4.4000000000000004</v>
      </c>
      <c r="O19" s="45">
        <v>37</v>
      </c>
      <c r="P19" s="45">
        <v>13</v>
      </c>
      <c r="Q19" s="45"/>
      <c r="R19" s="40" t="s">
        <v>145</v>
      </c>
      <c r="S19" s="56">
        <v>200</v>
      </c>
      <c r="T19" s="76">
        <v>0.43</v>
      </c>
      <c r="U19" s="73">
        <f t="shared" si="0"/>
        <v>2.606060606060606</v>
      </c>
      <c r="V19" s="68">
        <f t="shared" si="1"/>
        <v>521.21212121212125</v>
      </c>
    </row>
    <row r="20" spans="1:22" s="41" customFormat="1" ht="15" customHeight="1" x14ac:dyDescent="0.35">
      <c r="A20" s="59">
        <v>576</v>
      </c>
      <c r="B20" s="39" t="s">
        <v>32</v>
      </c>
      <c r="C20" s="156"/>
      <c r="D20" s="157"/>
      <c r="E20" s="127"/>
      <c r="F20" s="127"/>
      <c r="G20" s="95" t="s">
        <v>154</v>
      </c>
      <c r="H20" s="8" t="s">
        <v>155</v>
      </c>
      <c r="I20" s="8" t="s">
        <v>131</v>
      </c>
      <c r="J20" s="16">
        <v>0.16500000000000001</v>
      </c>
      <c r="K20" s="4">
        <v>28</v>
      </c>
      <c r="L20" s="4">
        <v>4740188019604</v>
      </c>
      <c r="M20" s="11">
        <v>261</v>
      </c>
      <c r="N20" s="9">
        <v>4.3</v>
      </c>
      <c r="O20" s="45">
        <v>36</v>
      </c>
      <c r="P20" s="45">
        <v>11</v>
      </c>
      <c r="Q20" s="45"/>
      <c r="R20" s="40" t="s">
        <v>145</v>
      </c>
      <c r="S20" s="46">
        <v>200</v>
      </c>
      <c r="T20" s="76">
        <v>0.43</v>
      </c>
      <c r="U20" s="73">
        <f t="shared" si="0"/>
        <v>2.606060606060606</v>
      </c>
      <c r="V20" s="68">
        <f t="shared" si="1"/>
        <v>521.21212121212125</v>
      </c>
    </row>
    <row r="21" spans="1:22" s="41" customFormat="1" ht="15" customHeight="1" x14ac:dyDescent="0.35">
      <c r="A21" s="59">
        <v>577</v>
      </c>
      <c r="B21" s="39" t="s">
        <v>33</v>
      </c>
      <c r="C21" s="156" t="s">
        <v>110</v>
      </c>
      <c r="D21" s="157"/>
      <c r="E21" s="127" t="s">
        <v>34</v>
      </c>
      <c r="F21" s="127"/>
      <c r="G21" s="40" t="s">
        <v>156</v>
      </c>
      <c r="H21" s="12" t="s">
        <v>157</v>
      </c>
      <c r="I21" s="12" t="s">
        <v>131</v>
      </c>
      <c r="J21" s="1">
        <v>0.09</v>
      </c>
      <c r="K21" s="7">
        <v>20</v>
      </c>
      <c r="L21" s="7">
        <v>4740188019918</v>
      </c>
      <c r="M21" s="11">
        <v>187</v>
      </c>
      <c r="N21" s="9">
        <v>4.0999999999999996</v>
      </c>
      <c r="O21" s="45">
        <v>17.899999999999999</v>
      </c>
      <c r="P21" s="45">
        <v>10.9</v>
      </c>
      <c r="Q21" s="45"/>
      <c r="R21" s="40" t="s">
        <v>158</v>
      </c>
      <c r="S21" s="46">
        <v>50</v>
      </c>
      <c r="T21" s="76">
        <v>0.35</v>
      </c>
      <c r="U21" s="73">
        <f t="shared" si="0"/>
        <v>3.8888888888888888</v>
      </c>
      <c r="V21" s="68">
        <f t="shared" si="1"/>
        <v>194.44444444444443</v>
      </c>
    </row>
    <row r="22" spans="1:22" s="41" customFormat="1" ht="15" customHeight="1" x14ac:dyDescent="0.35">
      <c r="A22" s="59">
        <v>578</v>
      </c>
      <c r="B22" s="39" t="s">
        <v>35</v>
      </c>
      <c r="C22" s="156"/>
      <c r="D22" s="157"/>
      <c r="E22" s="127"/>
      <c r="F22" s="127"/>
      <c r="G22" s="40" t="s">
        <v>159</v>
      </c>
      <c r="H22" s="12" t="s">
        <v>160</v>
      </c>
      <c r="I22" s="12" t="s">
        <v>131</v>
      </c>
      <c r="J22" s="1">
        <v>0.09</v>
      </c>
      <c r="K22" s="7">
        <v>20</v>
      </c>
      <c r="L22" s="7">
        <v>4740188012698</v>
      </c>
      <c r="M22" s="11">
        <v>195</v>
      </c>
      <c r="N22" s="9">
        <v>4.7</v>
      </c>
      <c r="O22" s="45">
        <v>18</v>
      </c>
      <c r="P22" s="45">
        <v>11</v>
      </c>
      <c r="Q22" s="45"/>
      <c r="R22" s="40" t="s">
        <v>158</v>
      </c>
      <c r="S22" s="46">
        <v>50</v>
      </c>
      <c r="T22" s="76">
        <v>0.35</v>
      </c>
      <c r="U22" s="73">
        <f t="shared" si="0"/>
        <v>3.8888888888888888</v>
      </c>
      <c r="V22" s="68">
        <f t="shared" si="1"/>
        <v>194.44444444444443</v>
      </c>
    </row>
    <row r="23" spans="1:22" s="41" customFormat="1" ht="15" customHeight="1" x14ac:dyDescent="0.35">
      <c r="A23" s="59">
        <v>579</v>
      </c>
      <c r="B23" s="39" t="s">
        <v>36</v>
      </c>
      <c r="C23" s="156" t="s">
        <v>111</v>
      </c>
      <c r="D23" s="157"/>
      <c r="E23" s="127"/>
      <c r="F23" s="127"/>
      <c r="G23" s="40" t="s">
        <v>161</v>
      </c>
      <c r="H23" s="12" t="s">
        <v>162</v>
      </c>
      <c r="I23" s="12" t="s">
        <v>131</v>
      </c>
      <c r="J23" s="1">
        <v>0.11</v>
      </c>
      <c r="K23" s="7">
        <v>40</v>
      </c>
      <c r="L23" s="7">
        <v>4740188000169</v>
      </c>
      <c r="M23" s="11">
        <v>287</v>
      </c>
      <c r="N23" s="9">
        <v>3.1</v>
      </c>
      <c r="O23" s="45">
        <v>22</v>
      </c>
      <c r="P23" s="45">
        <v>20.8</v>
      </c>
      <c r="Q23" s="45"/>
      <c r="R23" s="40" t="s">
        <v>158</v>
      </c>
      <c r="S23" s="46">
        <v>250</v>
      </c>
      <c r="T23" s="76">
        <v>0.42</v>
      </c>
      <c r="U23" s="73">
        <f t="shared" si="0"/>
        <v>3.8181818181818179</v>
      </c>
      <c r="V23" s="68">
        <f t="shared" si="1"/>
        <v>954.5454545454545</v>
      </c>
    </row>
    <row r="24" spans="1:22" s="41" customFormat="1" ht="15" customHeight="1" x14ac:dyDescent="0.35">
      <c r="A24" s="59">
        <v>580</v>
      </c>
      <c r="B24" s="39" t="s">
        <v>37</v>
      </c>
      <c r="C24" s="156"/>
      <c r="D24" s="157"/>
      <c r="E24" s="127"/>
      <c r="F24" s="127"/>
      <c r="G24" s="40" t="s">
        <v>163</v>
      </c>
      <c r="H24" s="12" t="s">
        <v>164</v>
      </c>
      <c r="I24" s="12" t="s">
        <v>131</v>
      </c>
      <c r="J24" s="1">
        <v>0.11</v>
      </c>
      <c r="K24" s="7">
        <v>40</v>
      </c>
      <c r="L24" s="7">
        <v>4740188000497</v>
      </c>
      <c r="M24" s="11">
        <v>292</v>
      </c>
      <c r="N24" s="9">
        <v>3.3</v>
      </c>
      <c r="O24" s="45">
        <v>22.2</v>
      </c>
      <c r="P24" s="45">
        <v>21.1</v>
      </c>
      <c r="Q24" s="45"/>
      <c r="R24" s="40" t="s">
        <v>158</v>
      </c>
      <c r="S24" s="46">
        <v>250</v>
      </c>
      <c r="T24" s="76">
        <v>0.42</v>
      </c>
      <c r="U24" s="73">
        <f t="shared" si="0"/>
        <v>3.8181818181818179</v>
      </c>
      <c r="V24" s="68">
        <f t="shared" si="1"/>
        <v>954.5454545454545</v>
      </c>
    </row>
    <row r="25" spans="1:22" s="41" customFormat="1" ht="15" customHeight="1" x14ac:dyDescent="0.35">
      <c r="A25" s="59">
        <v>581</v>
      </c>
      <c r="B25" s="39" t="s">
        <v>38</v>
      </c>
      <c r="C25" s="156"/>
      <c r="D25" s="157"/>
      <c r="E25" s="127"/>
      <c r="F25" s="127"/>
      <c r="G25" s="40" t="s">
        <v>165</v>
      </c>
      <c r="H25" s="12" t="s">
        <v>166</v>
      </c>
      <c r="I25" s="12" t="s">
        <v>131</v>
      </c>
      <c r="J25" s="1">
        <v>0.11</v>
      </c>
      <c r="K25" s="7">
        <v>40</v>
      </c>
      <c r="L25" s="7">
        <v>4740188020075</v>
      </c>
      <c r="M25" s="11">
        <v>287</v>
      </c>
      <c r="N25" s="9">
        <v>3.1</v>
      </c>
      <c r="O25" s="45">
        <v>22</v>
      </c>
      <c r="P25" s="45">
        <v>20.8</v>
      </c>
      <c r="Q25" s="45"/>
      <c r="R25" s="40" t="s">
        <v>158</v>
      </c>
      <c r="S25" s="46">
        <v>250</v>
      </c>
      <c r="T25" s="76">
        <v>0.42</v>
      </c>
      <c r="U25" s="73">
        <f t="shared" si="0"/>
        <v>3.8181818181818179</v>
      </c>
      <c r="V25" s="68">
        <f t="shared" si="1"/>
        <v>954.5454545454545</v>
      </c>
    </row>
    <row r="26" spans="1:22" s="41" customFormat="1" ht="15" customHeight="1" x14ac:dyDescent="0.35">
      <c r="A26" s="59">
        <v>582</v>
      </c>
      <c r="B26" s="39" t="s">
        <v>39</v>
      </c>
      <c r="C26" s="156" t="s">
        <v>112</v>
      </c>
      <c r="D26" s="157"/>
      <c r="E26" s="127" t="s">
        <v>40</v>
      </c>
      <c r="F26" s="127"/>
      <c r="G26" s="40" t="s">
        <v>167</v>
      </c>
      <c r="H26" s="12" t="s">
        <v>168</v>
      </c>
      <c r="I26" s="12" t="s">
        <v>131</v>
      </c>
      <c r="J26" s="1">
        <v>0.1</v>
      </c>
      <c r="K26" s="7">
        <v>40</v>
      </c>
      <c r="L26" s="7">
        <v>4740188015682</v>
      </c>
      <c r="M26" s="11">
        <v>108</v>
      </c>
      <c r="N26" s="9">
        <v>0.1</v>
      </c>
      <c r="O26" s="45">
        <v>26.7</v>
      </c>
      <c r="P26" s="45">
        <v>0</v>
      </c>
      <c r="Q26" s="45"/>
      <c r="R26" s="40"/>
      <c r="S26" s="46">
        <v>100</v>
      </c>
      <c r="T26" s="76">
        <v>0.38</v>
      </c>
      <c r="U26" s="73">
        <f t="shared" si="0"/>
        <v>3.8</v>
      </c>
      <c r="V26" s="68">
        <f t="shared" si="1"/>
        <v>380</v>
      </c>
    </row>
    <row r="27" spans="1:22" s="41" customFormat="1" ht="15" customHeight="1" x14ac:dyDescent="0.35">
      <c r="A27" s="59">
        <v>583</v>
      </c>
      <c r="B27" s="39" t="s">
        <v>41</v>
      </c>
      <c r="C27" s="156"/>
      <c r="D27" s="157"/>
      <c r="E27" s="127"/>
      <c r="F27" s="127"/>
      <c r="G27" s="40" t="s">
        <v>169</v>
      </c>
      <c r="H27" s="12" t="s">
        <v>170</v>
      </c>
      <c r="I27" s="12" t="s">
        <v>131</v>
      </c>
      <c r="J27" s="1">
        <v>0.1</v>
      </c>
      <c r="K27" s="7">
        <v>40</v>
      </c>
      <c r="L27" s="7">
        <v>4740188012391</v>
      </c>
      <c r="M27" s="11">
        <v>100</v>
      </c>
      <c r="N27" s="9">
        <v>0.1</v>
      </c>
      <c r="O27" s="45">
        <v>24</v>
      </c>
      <c r="P27" s="45">
        <v>0.3</v>
      </c>
      <c r="Q27" s="45"/>
      <c r="R27" s="40"/>
      <c r="S27" s="46">
        <v>100</v>
      </c>
      <c r="T27" s="76">
        <v>0.35</v>
      </c>
      <c r="U27" s="73">
        <f t="shared" si="0"/>
        <v>3.4999999999999996</v>
      </c>
      <c r="V27" s="68">
        <f t="shared" si="1"/>
        <v>349.99999999999994</v>
      </c>
    </row>
    <row r="28" spans="1:22" s="41" customFormat="1" ht="15" customHeight="1" x14ac:dyDescent="0.35">
      <c r="A28" s="59">
        <v>584</v>
      </c>
      <c r="B28" s="39" t="s">
        <v>42</v>
      </c>
      <c r="C28" s="156"/>
      <c r="D28" s="157"/>
      <c r="E28" s="127"/>
      <c r="F28" s="127"/>
      <c r="G28" s="40" t="s">
        <v>171</v>
      </c>
      <c r="H28" s="12" t="s">
        <v>172</v>
      </c>
      <c r="I28" s="82" t="s">
        <v>131</v>
      </c>
      <c r="J28" s="1">
        <v>0.08</v>
      </c>
      <c r="K28" s="7">
        <v>40</v>
      </c>
      <c r="L28" s="7">
        <v>4740188012995</v>
      </c>
      <c r="M28" s="11">
        <v>281</v>
      </c>
      <c r="N28" s="9">
        <v>3.5</v>
      </c>
      <c r="O28" s="45">
        <v>30</v>
      </c>
      <c r="P28" s="45">
        <v>16</v>
      </c>
      <c r="Q28" s="45"/>
      <c r="R28" s="40" t="s">
        <v>158</v>
      </c>
      <c r="S28" s="46">
        <v>100</v>
      </c>
      <c r="T28" s="76">
        <v>0.33</v>
      </c>
      <c r="U28" s="73">
        <f t="shared" si="0"/>
        <v>4.125</v>
      </c>
      <c r="V28" s="68">
        <f t="shared" si="1"/>
        <v>412.5</v>
      </c>
    </row>
    <row r="29" spans="1:22" s="41" customFormat="1" ht="15" customHeight="1" x14ac:dyDescent="0.35">
      <c r="A29" s="59">
        <v>588</v>
      </c>
      <c r="B29" s="39" t="s">
        <v>43</v>
      </c>
      <c r="C29" s="83" t="s">
        <v>18</v>
      </c>
      <c r="D29" s="157"/>
      <c r="E29" s="85" t="s">
        <v>44</v>
      </c>
      <c r="F29" s="127" t="s">
        <v>11</v>
      </c>
      <c r="G29" s="40" t="s">
        <v>173</v>
      </c>
      <c r="H29" s="12" t="s">
        <v>174</v>
      </c>
      <c r="I29" s="82" t="s">
        <v>120</v>
      </c>
      <c r="J29" s="10">
        <v>1</v>
      </c>
      <c r="K29" s="7">
        <v>10</v>
      </c>
      <c r="L29" s="7">
        <v>5413508005418</v>
      </c>
      <c r="M29" s="11">
        <v>104.1</v>
      </c>
      <c r="N29" s="9">
        <v>9</v>
      </c>
      <c r="O29" s="45">
        <v>12.3</v>
      </c>
      <c r="P29" s="45">
        <v>0.1</v>
      </c>
      <c r="Q29" s="45">
        <v>9</v>
      </c>
      <c r="R29" s="40"/>
      <c r="S29" s="46">
        <v>100</v>
      </c>
      <c r="T29" s="76">
        <f t="shared" ref="T29:T51" si="2">U29*J29</f>
        <v>2.625</v>
      </c>
      <c r="U29" s="73">
        <v>2.625</v>
      </c>
      <c r="V29" s="68">
        <f t="shared" si="1"/>
        <v>262.5</v>
      </c>
    </row>
    <row r="30" spans="1:22" s="41" customFormat="1" ht="15" customHeight="1" x14ac:dyDescent="0.35">
      <c r="A30" s="59">
        <v>595</v>
      </c>
      <c r="B30" s="39" t="s">
        <v>46</v>
      </c>
      <c r="C30" s="83" t="s">
        <v>86</v>
      </c>
      <c r="D30" s="157"/>
      <c r="E30" s="85" t="s">
        <v>16</v>
      </c>
      <c r="F30" s="127"/>
      <c r="G30" s="40" t="s">
        <v>175</v>
      </c>
      <c r="H30" s="12" t="s">
        <v>176</v>
      </c>
      <c r="I30" s="82" t="s">
        <v>121</v>
      </c>
      <c r="J30" s="10">
        <v>2.5</v>
      </c>
      <c r="K30" s="7">
        <v>4</v>
      </c>
      <c r="L30" s="7">
        <v>5411963026344</v>
      </c>
      <c r="M30" s="11">
        <v>69</v>
      </c>
      <c r="N30" s="9">
        <v>1.8</v>
      </c>
      <c r="O30" s="45">
        <v>2.2999999999999998</v>
      </c>
      <c r="P30" s="45">
        <v>0</v>
      </c>
      <c r="Q30" s="45">
        <v>2.2000000000000002</v>
      </c>
      <c r="R30" s="40"/>
      <c r="S30" s="46">
        <v>8000</v>
      </c>
      <c r="T30" s="76">
        <f t="shared" si="2"/>
        <v>3.4624999999999999</v>
      </c>
      <c r="U30" s="73">
        <v>1.385</v>
      </c>
      <c r="V30" s="68">
        <f t="shared" si="1"/>
        <v>11080</v>
      </c>
    </row>
    <row r="31" spans="1:22" s="41" customFormat="1" ht="15" customHeight="1" x14ac:dyDescent="0.35">
      <c r="A31" s="59">
        <v>602</v>
      </c>
      <c r="B31" s="39" t="s">
        <v>47</v>
      </c>
      <c r="C31" s="83" t="s">
        <v>48</v>
      </c>
      <c r="D31" s="157"/>
      <c r="E31" s="127" t="s">
        <v>16</v>
      </c>
      <c r="F31" s="127"/>
      <c r="G31" s="40" t="s">
        <v>177</v>
      </c>
      <c r="H31" s="12" t="s">
        <v>178</v>
      </c>
      <c r="I31" s="82" t="s">
        <v>120</v>
      </c>
      <c r="J31" s="10">
        <v>2.5</v>
      </c>
      <c r="K31" s="7">
        <v>4</v>
      </c>
      <c r="L31" s="7">
        <v>5413508011921</v>
      </c>
      <c r="M31" s="46">
        <v>30</v>
      </c>
      <c r="N31" s="9">
        <v>1.5</v>
      </c>
      <c r="O31" s="45">
        <v>4.0999999999999996</v>
      </c>
      <c r="P31" s="45">
        <v>0.2</v>
      </c>
      <c r="Q31" s="45">
        <v>2.8</v>
      </c>
      <c r="R31" s="40"/>
      <c r="S31" s="46">
        <v>720</v>
      </c>
      <c r="T31" s="76">
        <f t="shared" si="2"/>
        <v>3.5249999999999995</v>
      </c>
      <c r="U31" s="73">
        <v>1.4099999999999997</v>
      </c>
      <c r="V31" s="68">
        <f t="shared" si="1"/>
        <v>1015.1999999999998</v>
      </c>
    </row>
    <row r="32" spans="1:22" s="41" customFormat="1" ht="15" customHeight="1" x14ac:dyDescent="0.35">
      <c r="A32" s="59">
        <v>603</v>
      </c>
      <c r="B32" s="39" t="s">
        <v>49</v>
      </c>
      <c r="C32" s="83" t="s">
        <v>50</v>
      </c>
      <c r="D32" s="157"/>
      <c r="E32" s="127"/>
      <c r="F32" s="127"/>
      <c r="G32" s="40" t="s">
        <v>179</v>
      </c>
      <c r="H32" s="12" t="s">
        <v>180</v>
      </c>
      <c r="I32" s="82" t="s">
        <v>124</v>
      </c>
      <c r="J32" s="10">
        <v>2.5</v>
      </c>
      <c r="K32" s="7">
        <v>4</v>
      </c>
      <c r="L32" s="7">
        <v>5906874923054</v>
      </c>
      <c r="M32" s="46">
        <v>34</v>
      </c>
      <c r="N32" s="9">
        <v>1.3</v>
      </c>
      <c r="O32" s="45">
        <v>6.2</v>
      </c>
      <c r="P32" s="45">
        <v>0.4</v>
      </c>
      <c r="Q32" s="45"/>
      <c r="R32" s="18"/>
      <c r="S32" s="46">
        <v>4750</v>
      </c>
      <c r="T32" s="76">
        <f t="shared" si="2"/>
        <v>2.3499999999999996</v>
      </c>
      <c r="U32" s="73">
        <v>0.94</v>
      </c>
      <c r="V32" s="68">
        <f>SUM(S32*U32)</f>
        <v>4465</v>
      </c>
    </row>
    <row r="33" spans="1:22" s="41" customFormat="1" ht="15" customHeight="1" x14ac:dyDescent="0.35">
      <c r="A33" s="59">
        <v>605</v>
      </c>
      <c r="B33" s="39" t="s">
        <v>51</v>
      </c>
      <c r="C33" s="83" t="s">
        <v>19</v>
      </c>
      <c r="D33" s="157"/>
      <c r="E33" s="85" t="s">
        <v>16</v>
      </c>
      <c r="F33" s="127"/>
      <c r="G33" s="40" t="s">
        <v>181</v>
      </c>
      <c r="H33" s="12" t="s">
        <v>182</v>
      </c>
      <c r="I33" s="82" t="s">
        <v>120</v>
      </c>
      <c r="J33" s="10">
        <v>2.5</v>
      </c>
      <c r="K33" s="7">
        <v>4</v>
      </c>
      <c r="L33" s="7">
        <v>5413508015523</v>
      </c>
      <c r="M33" s="46">
        <v>8.4</v>
      </c>
      <c r="N33" s="9">
        <v>1</v>
      </c>
      <c r="O33" s="45">
        <v>0.3</v>
      </c>
      <c r="P33" s="45">
        <v>0.2</v>
      </c>
      <c r="Q33" s="45">
        <v>0.7</v>
      </c>
      <c r="R33" s="40"/>
      <c r="S33" s="46">
        <v>910</v>
      </c>
      <c r="T33" s="76">
        <f t="shared" si="2"/>
        <v>4.1999999999999993</v>
      </c>
      <c r="U33" s="73">
        <v>1.6799999999999997</v>
      </c>
      <c r="V33" s="68">
        <f t="shared" si="1"/>
        <v>1528.7999999999997</v>
      </c>
    </row>
    <row r="34" spans="1:22" s="41" customFormat="1" ht="15" customHeight="1" x14ac:dyDescent="0.35">
      <c r="A34" s="59">
        <v>608</v>
      </c>
      <c r="B34" s="39" t="s">
        <v>52</v>
      </c>
      <c r="C34" s="83" t="s">
        <v>53</v>
      </c>
      <c r="D34" s="157"/>
      <c r="E34" s="127" t="s">
        <v>16</v>
      </c>
      <c r="F34" s="127"/>
      <c r="G34" s="40" t="s">
        <v>183</v>
      </c>
      <c r="H34" s="5" t="s">
        <v>184</v>
      </c>
      <c r="I34" s="82" t="s">
        <v>121</v>
      </c>
      <c r="J34" s="10">
        <v>2.5</v>
      </c>
      <c r="K34" s="7">
        <v>4</v>
      </c>
      <c r="L34" s="7">
        <v>5411963041743</v>
      </c>
      <c r="M34" s="11">
        <v>95</v>
      </c>
      <c r="N34" s="9">
        <v>1.8</v>
      </c>
      <c r="O34" s="45">
        <v>3.9</v>
      </c>
      <c r="P34" s="45">
        <v>0</v>
      </c>
      <c r="Q34" s="45">
        <v>3</v>
      </c>
      <c r="R34" s="18"/>
      <c r="S34" s="46">
        <v>4840</v>
      </c>
      <c r="T34" s="76">
        <f t="shared" si="2"/>
        <v>3.8125</v>
      </c>
      <c r="U34" s="73">
        <v>1.5249999999999999</v>
      </c>
      <c r="V34" s="68">
        <f>SUM(S34*U34)</f>
        <v>7381</v>
      </c>
    </row>
    <row r="35" spans="1:22" s="41" customFormat="1" ht="15" customHeight="1" x14ac:dyDescent="0.35">
      <c r="A35" s="59">
        <v>609</v>
      </c>
      <c r="B35" s="39" t="s">
        <v>54</v>
      </c>
      <c r="C35" s="83" t="s">
        <v>55</v>
      </c>
      <c r="D35" s="157"/>
      <c r="E35" s="127"/>
      <c r="F35" s="127"/>
      <c r="G35" s="40" t="s">
        <v>185</v>
      </c>
      <c r="H35" s="12" t="s">
        <v>186</v>
      </c>
      <c r="I35" s="82" t="s">
        <v>120</v>
      </c>
      <c r="J35" s="10">
        <v>2.5</v>
      </c>
      <c r="K35" s="7">
        <v>4</v>
      </c>
      <c r="L35" s="7">
        <v>5413508021128</v>
      </c>
      <c r="M35" s="11">
        <v>20.5</v>
      </c>
      <c r="N35" s="9">
        <v>0.9</v>
      </c>
      <c r="O35" s="45">
        <v>3</v>
      </c>
      <c r="P35" s="45">
        <v>0.2</v>
      </c>
      <c r="Q35" s="45">
        <v>1.4</v>
      </c>
      <c r="R35" s="40"/>
      <c r="S35" s="46">
        <v>570</v>
      </c>
      <c r="T35" s="76">
        <f t="shared" si="2"/>
        <v>4.0125000000000002</v>
      </c>
      <c r="U35" s="73">
        <v>1.605</v>
      </c>
      <c r="V35" s="68">
        <f>SUM(S35*U35)</f>
        <v>914.85</v>
      </c>
    </row>
    <row r="36" spans="1:22" s="41" customFormat="1" ht="15" customHeight="1" x14ac:dyDescent="0.35">
      <c r="A36" s="59">
        <v>610</v>
      </c>
      <c r="B36" s="39" t="s">
        <v>56</v>
      </c>
      <c r="C36" s="83" t="s">
        <v>57</v>
      </c>
      <c r="D36" s="157"/>
      <c r="E36" s="127"/>
      <c r="F36" s="127"/>
      <c r="G36" s="40" t="s">
        <v>187</v>
      </c>
      <c r="H36" s="12" t="s">
        <v>188</v>
      </c>
      <c r="I36" s="82" t="s">
        <v>121</v>
      </c>
      <c r="J36" s="10">
        <v>2.5</v>
      </c>
      <c r="K36" s="7">
        <v>4</v>
      </c>
      <c r="L36" s="7">
        <v>5411963936636</v>
      </c>
      <c r="M36" s="11">
        <v>95</v>
      </c>
      <c r="N36" s="9">
        <v>1.7</v>
      </c>
      <c r="O36" s="45">
        <v>3.9</v>
      </c>
      <c r="P36" s="45">
        <v>2.4E-2</v>
      </c>
      <c r="Q36" s="45">
        <v>2.7</v>
      </c>
      <c r="R36" s="40"/>
      <c r="S36" s="46">
        <v>10</v>
      </c>
      <c r="T36" s="76">
        <f t="shared" si="2"/>
        <v>2.9249999999999998</v>
      </c>
      <c r="U36" s="73">
        <v>1.17</v>
      </c>
      <c r="V36" s="68">
        <f t="shared" si="1"/>
        <v>11.7</v>
      </c>
    </row>
    <row r="37" spans="1:22" s="41" customFormat="1" ht="15" customHeight="1" x14ac:dyDescent="0.35">
      <c r="A37" s="59">
        <v>611</v>
      </c>
      <c r="B37" s="39" t="s">
        <v>91</v>
      </c>
      <c r="C37" s="83" t="s">
        <v>104</v>
      </c>
      <c r="D37" s="157"/>
      <c r="E37" s="85" t="s">
        <v>44</v>
      </c>
      <c r="F37" s="127"/>
      <c r="G37" s="40" t="s">
        <v>189</v>
      </c>
      <c r="H37" s="12" t="s">
        <v>190</v>
      </c>
      <c r="I37" s="82" t="s">
        <v>122</v>
      </c>
      <c r="J37" s="10">
        <v>2.5</v>
      </c>
      <c r="K37" s="7">
        <v>4</v>
      </c>
      <c r="L37" s="7">
        <v>5901028902824</v>
      </c>
      <c r="M37" s="11">
        <v>33</v>
      </c>
      <c r="N37" s="9">
        <v>1.9</v>
      </c>
      <c r="O37" s="45">
        <v>5.2</v>
      </c>
      <c r="P37" s="45">
        <v>0</v>
      </c>
      <c r="Q37" s="45"/>
      <c r="R37" s="40"/>
      <c r="S37" s="46">
        <v>10</v>
      </c>
      <c r="T37" s="76">
        <f t="shared" si="2"/>
        <v>4.4624999999999995</v>
      </c>
      <c r="U37" s="73">
        <v>1.7849999999999999</v>
      </c>
      <c r="V37" s="68">
        <f t="shared" si="1"/>
        <v>17.849999999999998</v>
      </c>
    </row>
    <row r="38" spans="1:22" s="41" customFormat="1" ht="15" customHeight="1" x14ac:dyDescent="0.35">
      <c r="A38" s="59">
        <v>613</v>
      </c>
      <c r="B38" s="39" t="s">
        <v>58</v>
      </c>
      <c r="C38" s="83" t="s">
        <v>59</v>
      </c>
      <c r="D38" s="157">
        <v>180</v>
      </c>
      <c r="E38" s="85" t="s">
        <v>10</v>
      </c>
      <c r="F38" s="127"/>
      <c r="G38" s="40" t="s">
        <v>212</v>
      </c>
      <c r="H38" s="12" t="s">
        <v>213</v>
      </c>
      <c r="I38" s="82" t="s">
        <v>120</v>
      </c>
      <c r="J38" s="10">
        <v>2.5</v>
      </c>
      <c r="K38" s="7">
        <v>4</v>
      </c>
      <c r="L38" s="7">
        <v>5413508028325</v>
      </c>
      <c r="M38" s="11">
        <v>22</v>
      </c>
      <c r="N38" s="9">
        <v>2.8</v>
      </c>
      <c r="O38" s="45">
        <v>0.6</v>
      </c>
      <c r="P38" s="45">
        <v>0.4</v>
      </c>
      <c r="Q38" s="45">
        <v>2.2999999999999998</v>
      </c>
      <c r="R38" s="40"/>
      <c r="S38" s="46">
        <v>200</v>
      </c>
      <c r="T38" s="76">
        <f t="shared" si="2"/>
        <v>2.8499999999999996</v>
      </c>
      <c r="U38" s="73">
        <v>1.1399999999999999</v>
      </c>
      <c r="V38" s="68">
        <f>SUM(S38*U38)</f>
        <v>227.99999999999997</v>
      </c>
    </row>
    <row r="39" spans="1:22" s="41" customFormat="1" ht="15" customHeight="1" x14ac:dyDescent="0.35">
      <c r="A39" s="59">
        <v>614</v>
      </c>
      <c r="B39" s="39" t="s">
        <v>60</v>
      </c>
      <c r="C39" s="156" t="s">
        <v>105</v>
      </c>
      <c r="D39" s="157"/>
      <c r="E39" s="127" t="s">
        <v>80</v>
      </c>
      <c r="F39" s="127"/>
      <c r="G39" s="40" t="s">
        <v>191</v>
      </c>
      <c r="H39" s="12" t="s">
        <v>192</v>
      </c>
      <c r="I39" s="82" t="s">
        <v>123</v>
      </c>
      <c r="J39" s="10">
        <v>1</v>
      </c>
      <c r="K39" s="7">
        <v>10</v>
      </c>
      <c r="L39" s="7">
        <v>5902815707097</v>
      </c>
      <c r="M39" s="46">
        <v>26</v>
      </c>
      <c r="N39" s="9">
        <v>2.8</v>
      </c>
      <c r="O39" s="45">
        <v>6.1</v>
      </c>
      <c r="P39" s="45">
        <v>0.4</v>
      </c>
      <c r="Q39" s="45"/>
      <c r="R39" s="40"/>
      <c r="S39" s="46">
        <v>120</v>
      </c>
      <c r="T39" s="76">
        <f t="shared" si="2"/>
        <v>4.0250000000000004</v>
      </c>
      <c r="U39" s="73">
        <v>4.0250000000000004</v>
      </c>
      <c r="V39" s="68">
        <f t="shared" si="1"/>
        <v>483.00000000000006</v>
      </c>
    </row>
    <row r="40" spans="1:22" s="41" customFormat="1" ht="15" customHeight="1" x14ac:dyDescent="0.35">
      <c r="A40" s="59">
        <v>615</v>
      </c>
      <c r="B40" s="39" t="s">
        <v>61</v>
      </c>
      <c r="C40" s="156"/>
      <c r="D40" s="157"/>
      <c r="E40" s="127"/>
      <c r="F40" s="127"/>
      <c r="G40" s="40" t="s">
        <v>193</v>
      </c>
      <c r="H40" s="12" t="s">
        <v>194</v>
      </c>
      <c r="I40" s="82" t="s">
        <v>120</v>
      </c>
      <c r="J40" s="81">
        <v>1</v>
      </c>
      <c r="K40" s="49">
        <v>5</v>
      </c>
      <c r="L40" s="49">
        <v>5425007725803</v>
      </c>
      <c r="M40" s="46">
        <v>53</v>
      </c>
      <c r="N40" s="9">
        <v>3</v>
      </c>
      <c r="O40" s="45">
        <v>2.7</v>
      </c>
      <c r="P40" s="45">
        <v>1.3</v>
      </c>
      <c r="Q40" s="45">
        <v>9.1</v>
      </c>
      <c r="R40" s="40"/>
      <c r="S40" s="46">
        <v>120</v>
      </c>
      <c r="T40" s="76">
        <f t="shared" si="2"/>
        <v>3.25</v>
      </c>
      <c r="U40" s="73">
        <v>3.25</v>
      </c>
      <c r="V40" s="68">
        <f t="shared" si="1"/>
        <v>390</v>
      </c>
    </row>
    <row r="41" spans="1:22" s="41" customFormat="1" ht="15" customHeight="1" x14ac:dyDescent="0.35">
      <c r="A41" s="59">
        <v>618</v>
      </c>
      <c r="B41" s="39" t="s">
        <v>81</v>
      </c>
      <c r="C41" s="156"/>
      <c r="D41" s="157"/>
      <c r="E41" s="127"/>
      <c r="F41" s="127"/>
      <c r="G41" s="40" t="s">
        <v>195</v>
      </c>
      <c r="H41" s="12" t="s">
        <v>196</v>
      </c>
      <c r="I41" s="82" t="s">
        <v>120</v>
      </c>
      <c r="J41" s="81">
        <v>1</v>
      </c>
      <c r="K41" s="49">
        <v>5</v>
      </c>
      <c r="L41" s="49">
        <v>5413241126944</v>
      </c>
      <c r="M41" s="46">
        <v>32.1</v>
      </c>
      <c r="N41" s="9">
        <v>3.3</v>
      </c>
      <c r="O41" s="45">
        <v>1.9</v>
      </c>
      <c r="P41" s="45">
        <v>0.7</v>
      </c>
      <c r="Q41" s="45">
        <v>2.5</v>
      </c>
      <c r="R41" s="40"/>
      <c r="S41" s="46">
        <v>10</v>
      </c>
      <c r="T41" s="76">
        <f t="shared" si="2"/>
        <v>5.2249999999999996</v>
      </c>
      <c r="U41" s="73">
        <v>5.2249999999999996</v>
      </c>
      <c r="V41" s="68">
        <f t="shared" si="1"/>
        <v>52.25</v>
      </c>
    </row>
    <row r="42" spans="1:22" s="41" customFormat="1" ht="15" customHeight="1" x14ac:dyDescent="0.35">
      <c r="A42" s="59">
        <v>621</v>
      </c>
      <c r="B42" s="39" t="s">
        <v>62</v>
      </c>
      <c r="C42" s="83" t="s">
        <v>85</v>
      </c>
      <c r="D42" s="157"/>
      <c r="E42" s="127" t="s">
        <v>16</v>
      </c>
      <c r="F42" s="127"/>
      <c r="G42" s="40" t="s">
        <v>214</v>
      </c>
      <c r="H42" s="12" t="s">
        <v>215</v>
      </c>
      <c r="I42" s="82" t="s">
        <v>216</v>
      </c>
      <c r="J42" s="10">
        <v>2.5</v>
      </c>
      <c r="K42" s="7">
        <v>4</v>
      </c>
      <c r="L42" s="7">
        <v>5414920114016</v>
      </c>
      <c r="M42" s="46">
        <v>152</v>
      </c>
      <c r="N42" s="9">
        <v>2.4</v>
      </c>
      <c r="O42" s="45">
        <v>25.4</v>
      </c>
      <c r="P42" s="45">
        <v>3.96</v>
      </c>
      <c r="Q42" s="45">
        <v>2.6</v>
      </c>
      <c r="R42" s="40"/>
      <c r="S42" s="46">
        <v>3880</v>
      </c>
      <c r="T42" s="76">
        <f t="shared" si="2"/>
        <v>3.4605263157894739</v>
      </c>
      <c r="U42" s="73">
        <v>1.3842105263157896</v>
      </c>
      <c r="V42" s="68">
        <f t="shared" si="1"/>
        <v>5370.7368421052633</v>
      </c>
    </row>
    <row r="43" spans="1:22" s="41" customFormat="1" ht="15" customHeight="1" x14ac:dyDescent="0.35">
      <c r="A43" s="59">
        <v>622</v>
      </c>
      <c r="B43" s="39" t="s">
        <v>63</v>
      </c>
      <c r="C43" s="83" t="s">
        <v>64</v>
      </c>
      <c r="D43" s="157"/>
      <c r="E43" s="127"/>
      <c r="F43" s="127"/>
      <c r="G43" s="40" t="s">
        <v>217</v>
      </c>
      <c r="H43" s="12" t="s">
        <v>218</v>
      </c>
      <c r="I43" s="82" t="s">
        <v>216</v>
      </c>
      <c r="J43" s="10">
        <v>2.5</v>
      </c>
      <c r="K43" s="7">
        <v>4</v>
      </c>
      <c r="L43" s="7">
        <v>5414920023042</v>
      </c>
      <c r="M43" s="46">
        <v>152</v>
      </c>
      <c r="N43" s="9">
        <v>2.4</v>
      </c>
      <c r="O43" s="45">
        <v>25.4</v>
      </c>
      <c r="P43" s="45">
        <v>3.9</v>
      </c>
      <c r="Q43" s="45">
        <v>2.6</v>
      </c>
      <c r="R43" s="40"/>
      <c r="S43" s="46">
        <v>31340</v>
      </c>
      <c r="T43" s="76">
        <f t="shared" si="2"/>
        <v>3.5249999999999999</v>
      </c>
      <c r="U43" s="73">
        <v>1.41</v>
      </c>
      <c r="V43" s="68">
        <f t="shared" si="1"/>
        <v>44189.399999999994</v>
      </c>
    </row>
    <row r="44" spans="1:22" s="41" customFormat="1" ht="15" customHeight="1" x14ac:dyDescent="0.35">
      <c r="A44" s="59">
        <v>623</v>
      </c>
      <c r="B44" s="39" t="s">
        <v>65</v>
      </c>
      <c r="C44" s="83" t="s">
        <v>77</v>
      </c>
      <c r="D44" s="157"/>
      <c r="E44" s="127"/>
      <c r="F44" s="127"/>
      <c r="G44" s="40" t="s">
        <v>219</v>
      </c>
      <c r="H44" s="12" t="s">
        <v>220</v>
      </c>
      <c r="I44" s="82" t="s">
        <v>216</v>
      </c>
      <c r="J44" s="10">
        <v>2.5</v>
      </c>
      <c r="K44" s="7">
        <v>4</v>
      </c>
      <c r="L44" s="7">
        <v>5425011421029</v>
      </c>
      <c r="M44" s="46">
        <v>128</v>
      </c>
      <c r="N44" s="9">
        <v>2.4</v>
      </c>
      <c r="O44" s="45">
        <v>21.2</v>
      </c>
      <c r="P44" s="45">
        <v>3.2</v>
      </c>
      <c r="Q44" s="45">
        <v>2.5</v>
      </c>
      <c r="R44" s="40"/>
      <c r="S44" s="46">
        <v>100</v>
      </c>
      <c r="T44" s="76">
        <f t="shared" si="2"/>
        <v>3.3506493506493507</v>
      </c>
      <c r="U44" s="73">
        <v>1.3402597402597403</v>
      </c>
      <c r="V44" s="68">
        <f t="shared" si="1"/>
        <v>134.02597402597402</v>
      </c>
    </row>
    <row r="45" spans="1:22" s="41" customFormat="1" ht="15" customHeight="1" x14ac:dyDescent="0.35">
      <c r="A45" s="59">
        <v>624</v>
      </c>
      <c r="B45" s="39" t="s">
        <v>82</v>
      </c>
      <c r="C45" s="83" t="s">
        <v>66</v>
      </c>
      <c r="D45" s="157"/>
      <c r="E45" s="85" t="s">
        <v>84</v>
      </c>
      <c r="F45" s="127"/>
      <c r="G45" s="40" t="s">
        <v>197</v>
      </c>
      <c r="H45" s="12" t="s">
        <v>198</v>
      </c>
      <c r="I45" s="82" t="s">
        <v>126</v>
      </c>
      <c r="J45" s="10">
        <v>2.5</v>
      </c>
      <c r="K45" s="7">
        <v>4</v>
      </c>
      <c r="L45" s="7">
        <v>5411361086957</v>
      </c>
      <c r="M45" s="38">
        <v>162</v>
      </c>
      <c r="N45" s="45">
        <v>2</v>
      </c>
      <c r="O45" s="45">
        <v>24</v>
      </c>
      <c r="P45" s="45">
        <v>5.7</v>
      </c>
      <c r="Q45" s="45">
        <v>3.4</v>
      </c>
      <c r="R45" s="40"/>
      <c r="S45" s="46">
        <v>1670</v>
      </c>
      <c r="T45" s="76">
        <f t="shared" si="2"/>
        <v>8.3874999999999993</v>
      </c>
      <c r="U45" s="73">
        <v>3.355</v>
      </c>
      <c r="V45" s="68">
        <f t="shared" si="1"/>
        <v>5602.85</v>
      </c>
    </row>
    <row r="46" spans="1:22" s="41" customFormat="1" ht="15" customHeight="1" x14ac:dyDescent="0.35">
      <c r="A46" s="59">
        <v>625</v>
      </c>
      <c r="B46" s="39" t="s">
        <v>67</v>
      </c>
      <c r="C46" s="83" t="s">
        <v>68</v>
      </c>
      <c r="D46" s="157"/>
      <c r="E46" s="85" t="s">
        <v>16</v>
      </c>
      <c r="F46" s="127"/>
      <c r="G46" s="40" t="s">
        <v>221</v>
      </c>
      <c r="H46" s="12" t="s">
        <v>199</v>
      </c>
      <c r="I46" s="82" t="s">
        <v>216</v>
      </c>
      <c r="J46" s="10">
        <v>2.5</v>
      </c>
      <c r="K46" s="7">
        <v>4</v>
      </c>
      <c r="L46" s="7">
        <v>5425011421098</v>
      </c>
      <c r="M46" s="46">
        <v>149</v>
      </c>
      <c r="N46" s="9">
        <v>2.6</v>
      </c>
      <c r="O46" s="45">
        <v>23.5</v>
      </c>
      <c r="P46" s="45">
        <v>4.3</v>
      </c>
      <c r="Q46" s="45">
        <v>2.9</v>
      </c>
      <c r="R46" s="40"/>
      <c r="S46" s="46">
        <v>13680</v>
      </c>
      <c r="T46" s="76">
        <f t="shared" si="2"/>
        <v>3.9250000000000003</v>
      </c>
      <c r="U46" s="73">
        <v>1.57</v>
      </c>
      <c r="V46" s="68">
        <f t="shared" si="1"/>
        <v>21477.600000000002</v>
      </c>
    </row>
    <row r="47" spans="1:22" s="47" customFormat="1" ht="15" customHeight="1" x14ac:dyDescent="0.35">
      <c r="A47" s="59">
        <v>637</v>
      </c>
      <c r="B47" s="39" t="s">
        <v>79</v>
      </c>
      <c r="C47" s="83" t="s">
        <v>106</v>
      </c>
      <c r="D47" s="157"/>
      <c r="E47" s="127" t="s">
        <v>16</v>
      </c>
      <c r="F47" s="127"/>
      <c r="G47" s="40" t="s">
        <v>200</v>
      </c>
      <c r="H47" s="12" t="s">
        <v>201</v>
      </c>
      <c r="I47" s="82" t="s">
        <v>128</v>
      </c>
      <c r="J47" s="10">
        <v>2.5</v>
      </c>
      <c r="K47" s="7">
        <v>4</v>
      </c>
      <c r="L47" s="7">
        <v>4771634071228</v>
      </c>
      <c r="M47" s="46">
        <v>41</v>
      </c>
      <c r="N47" s="9">
        <v>0.9</v>
      </c>
      <c r="O47" s="45">
        <v>9.6999999999999993</v>
      </c>
      <c r="P47" s="45">
        <v>0.4</v>
      </c>
      <c r="Q47" s="45"/>
      <c r="R47" s="40"/>
      <c r="S47" s="46">
        <v>10</v>
      </c>
      <c r="T47" s="76">
        <f t="shared" si="2"/>
        <v>5.8125</v>
      </c>
      <c r="U47" s="73">
        <v>2.3250000000000002</v>
      </c>
      <c r="V47" s="68">
        <f t="shared" ref="V47:V52" si="3">SUM(S47*U47)</f>
        <v>23.25</v>
      </c>
    </row>
    <row r="48" spans="1:22" s="41" customFormat="1" ht="15" customHeight="1" x14ac:dyDescent="0.35">
      <c r="A48" s="59">
        <v>639</v>
      </c>
      <c r="B48" s="39" t="s">
        <v>69</v>
      </c>
      <c r="C48" s="83" t="s">
        <v>19</v>
      </c>
      <c r="D48" s="157"/>
      <c r="E48" s="127"/>
      <c r="F48" s="127"/>
      <c r="G48" s="40" t="s">
        <v>202</v>
      </c>
      <c r="H48" s="12" t="s">
        <v>203</v>
      </c>
      <c r="I48" s="82" t="s">
        <v>120</v>
      </c>
      <c r="J48" s="10">
        <v>2.5</v>
      </c>
      <c r="K48" s="7">
        <v>4</v>
      </c>
      <c r="L48" s="7">
        <v>5413508050326</v>
      </c>
      <c r="M48" s="46">
        <v>11.3</v>
      </c>
      <c r="N48" s="9">
        <v>0.9</v>
      </c>
      <c r="O48" s="45">
        <v>0.8</v>
      </c>
      <c r="P48" s="45">
        <v>0.1</v>
      </c>
      <c r="Q48" s="45">
        <v>1.8</v>
      </c>
      <c r="R48" s="40"/>
      <c r="S48" s="46">
        <v>190</v>
      </c>
      <c r="T48" s="76">
        <f t="shared" si="2"/>
        <v>3.9124999999999996</v>
      </c>
      <c r="U48" s="73">
        <v>1.5649999999999999</v>
      </c>
      <c r="V48" s="68">
        <f t="shared" si="3"/>
        <v>297.34999999999997</v>
      </c>
    </row>
    <row r="49" spans="1:22" s="41" customFormat="1" ht="15" customHeight="1" x14ac:dyDescent="0.35">
      <c r="A49" s="59">
        <v>640</v>
      </c>
      <c r="B49" s="39" t="s">
        <v>70</v>
      </c>
      <c r="C49" s="83" t="s">
        <v>45</v>
      </c>
      <c r="D49" s="157"/>
      <c r="E49" s="127"/>
      <c r="F49" s="127"/>
      <c r="G49" s="40" t="s">
        <v>204</v>
      </c>
      <c r="H49" s="12" t="s">
        <v>205</v>
      </c>
      <c r="I49" s="82" t="s">
        <v>123</v>
      </c>
      <c r="J49" s="6">
        <v>2.5</v>
      </c>
      <c r="K49" s="4">
        <v>4</v>
      </c>
      <c r="L49" s="4">
        <v>5902815700401</v>
      </c>
      <c r="M49" s="46">
        <v>45</v>
      </c>
      <c r="N49" s="9">
        <v>0.2</v>
      </c>
      <c r="O49" s="45">
        <v>9.4</v>
      </c>
      <c r="P49" s="45">
        <v>0.1</v>
      </c>
      <c r="Q49" s="45"/>
      <c r="R49" s="40"/>
      <c r="S49" s="46">
        <v>410</v>
      </c>
      <c r="T49" s="76">
        <f t="shared" si="2"/>
        <v>5.05</v>
      </c>
      <c r="U49" s="73">
        <v>2.02</v>
      </c>
      <c r="V49" s="68">
        <f t="shared" si="3"/>
        <v>828.2</v>
      </c>
    </row>
    <row r="50" spans="1:22" s="41" customFormat="1" ht="15" customHeight="1" x14ac:dyDescent="0.35">
      <c r="A50" s="59">
        <v>643</v>
      </c>
      <c r="B50" s="39" t="s">
        <v>71</v>
      </c>
      <c r="C50" s="83" t="s">
        <v>72</v>
      </c>
      <c r="D50" s="157"/>
      <c r="E50" s="127"/>
      <c r="F50" s="127"/>
      <c r="G50" s="40" t="s">
        <v>206</v>
      </c>
      <c r="H50" s="12" t="s">
        <v>207</v>
      </c>
      <c r="I50" s="82" t="s">
        <v>123</v>
      </c>
      <c r="J50" s="10">
        <v>2.5</v>
      </c>
      <c r="K50" s="7">
        <v>4</v>
      </c>
      <c r="L50" s="7">
        <v>5902815700432</v>
      </c>
      <c r="M50" s="11">
        <v>55</v>
      </c>
      <c r="N50" s="9">
        <v>1.2</v>
      </c>
      <c r="O50" s="45">
        <v>13.4</v>
      </c>
      <c r="P50" s="45">
        <v>0.3</v>
      </c>
      <c r="Q50" s="45"/>
      <c r="R50" s="40"/>
      <c r="S50" s="46">
        <v>540</v>
      </c>
      <c r="T50" s="76">
        <f t="shared" si="2"/>
        <v>9.25</v>
      </c>
      <c r="U50" s="73">
        <v>3.7</v>
      </c>
      <c r="V50" s="68">
        <f t="shared" si="3"/>
        <v>1998</v>
      </c>
    </row>
    <row r="51" spans="1:22" s="41" customFormat="1" ht="15" customHeight="1" x14ac:dyDescent="0.35">
      <c r="A51" s="59">
        <v>645</v>
      </c>
      <c r="B51" s="39" t="s">
        <v>73</v>
      </c>
      <c r="C51" s="83" t="s">
        <v>83</v>
      </c>
      <c r="D51" s="157"/>
      <c r="E51" s="83" t="s">
        <v>74</v>
      </c>
      <c r="F51" s="156" t="s">
        <v>17</v>
      </c>
      <c r="G51" s="98" t="s">
        <v>208</v>
      </c>
      <c r="H51" s="12" t="s">
        <v>209</v>
      </c>
      <c r="I51" s="82" t="s">
        <v>127</v>
      </c>
      <c r="J51" s="10">
        <v>2</v>
      </c>
      <c r="K51" s="4">
        <v>4</v>
      </c>
      <c r="L51" s="4">
        <v>4745010538025</v>
      </c>
      <c r="M51" s="46">
        <v>142</v>
      </c>
      <c r="N51" s="9">
        <v>6</v>
      </c>
      <c r="O51" s="45">
        <v>18</v>
      </c>
      <c r="P51" s="45">
        <v>4</v>
      </c>
      <c r="Q51" s="45"/>
      <c r="R51" s="40"/>
      <c r="S51" s="56">
        <v>250</v>
      </c>
      <c r="T51" s="76">
        <f t="shared" si="2"/>
        <v>10.91566265060241</v>
      </c>
      <c r="U51" s="73">
        <v>5.4578313253012052</v>
      </c>
      <c r="V51" s="68">
        <f t="shared" si="3"/>
        <v>1364.4578313253012</v>
      </c>
    </row>
    <row r="52" spans="1:22" s="41" customFormat="1" ht="15" customHeight="1" thickBot="1" x14ac:dyDescent="0.4">
      <c r="A52" s="111">
        <v>655</v>
      </c>
      <c r="B52" s="112" t="s">
        <v>75</v>
      </c>
      <c r="C52" s="113" t="s">
        <v>107</v>
      </c>
      <c r="D52" s="158"/>
      <c r="E52" s="113" t="s">
        <v>76</v>
      </c>
      <c r="F52" s="165"/>
      <c r="G52" s="114" t="s">
        <v>210</v>
      </c>
      <c r="H52" s="115" t="s">
        <v>211</v>
      </c>
      <c r="I52" s="116" t="s">
        <v>125</v>
      </c>
      <c r="J52" s="117">
        <v>1.5</v>
      </c>
      <c r="K52" s="118">
        <v>6</v>
      </c>
      <c r="L52" s="118">
        <v>8710679020040</v>
      </c>
      <c r="M52" s="119">
        <v>114</v>
      </c>
      <c r="N52" s="120">
        <v>2.9</v>
      </c>
      <c r="O52" s="121">
        <v>19.399999999999999</v>
      </c>
      <c r="P52" s="121">
        <v>2</v>
      </c>
      <c r="Q52" s="121">
        <v>3.3</v>
      </c>
      <c r="R52" s="122"/>
      <c r="S52" s="123">
        <v>1400</v>
      </c>
      <c r="T52" s="124">
        <f t="shared" ref="T52" si="4">U52*J52</f>
        <v>3.0625000000000004</v>
      </c>
      <c r="U52" s="125">
        <v>2.041666666666667</v>
      </c>
      <c r="V52" s="126">
        <f t="shared" si="3"/>
        <v>2858.3333333333339</v>
      </c>
    </row>
    <row r="53" spans="1:22" s="30" customFormat="1" ht="19.5" customHeight="1" thickBot="1" x14ac:dyDescent="0.4">
      <c r="A53" s="163" t="s">
        <v>113</v>
      </c>
      <c r="B53" s="163"/>
      <c r="C53" s="163"/>
      <c r="D53" s="163"/>
      <c r="E53" s="163"/>
      <c r="F53" s="163"/>
      <c r="G53" s="163"/>
      <c r="H53" s="163"/>
      <c r="I53" s="63"/>
      <c r="J53" s="60"/>
      <c r="K53" s="61"/>
      <c r="L53" s="44"/>
      <c r="M53" s="3"/>
      <c r="N53" s="3"/>
      <c r="T53" s="70"/>
      <c r="U53" s="70"/>
      <c r="V53" s="94">
        <f>SUM(V9:V52)</f>
        <v>124717.77923331513</v>
      </c>
    </row>
    <row r="54" spans="1:22" ht="34.5" customHeight="1" thickBot="1" x14ac:dyDescent="0.4">
      <c r="A54" s="164" t="s">
        <v>114</v>
      </c>
      <c r="B54" s="164"/>
      <c r="C54" s="164"/>
      <c r="D54" s="164"/>
      <c r="E54" s="164"/>
      <c r="F54" s="164"/>
      <c r="G54" s="164"/>
      <c r="H54" s="164"/>
      <c r="I54" s="164"/>
      <c r="J54" s="164"/>
      <c r="K54" s="164"/>
    </row>
    <row r="55" spans="1:22" s="52" customFormat="1" ht="15" customHeight="1" thickBot="1" x14ac:dyDescent="0.4">
      <c r="A55" s="164" t="s">
        <v>115</v>
      </c>
      <c r="B55" s="164"/>
      <c r="C55" s="164"/>
      <c r="D55" s="164"/>
      <c r="E55" s="164"/>
      <c r="F55" s="164"/>
      <c r="G55" s="164"/>
      <c r="H55" s="164"/>
      <c r="I55" s="164"/>
      <c r="J55" s="164"/>
      <c r="K55" s="62"/>
      <c r="L55" s="50"/>
      <c r="M55" s="51"/>
      <c r="N55" s="50"/>
      <c r="O55" s="160" t="s">
        <v>88</v>
      </c>
      <c r="P55" s="161"/>
      <c r="Q55" s="161"/>
      <c r="R55" s="161"/>
      <c r="S55" s="161"/>
      <c r="T55" s="161"/>
      <c r="U55" s="162"/>
      <c r="V55" s="69">
        <f>V53</f>
        <v>124717.77923331513</v>
      </c>
    </row>
    <row r="56" spans="1:22" ht="15" customHeight="1" x14ac:dyDescent="0.35"/>
    <row r="57" spans="1:22" ht="15" customHeight="1" x14ac:dyDescent="0.35"/>
    <row r="58" spans="1:22" ht="15" customHeight="1" x14ac:dyDescent="0.35">
      <c r="A58" s="20" t="s">
        <v>93</v>
      </c>
      <c r="B58" s="32"/>
      <c r="C58" s="78"/>
      <c r="D58" s="32"/>
      <c r="E58" s="32"/>
      <c r="F58" s="32"/>
      <c r="G58" s="32"/>
      <c r="H58" s="32"/>
      <c r="I58" s="32"/>
      <c r="J58" s="32"/>
      <c r="K58" s="32"/>
      <c r="L58" s="57"/>
    </row>
    <row r="59" spans="1:22" ht="15" customHeight="1" x14ac:dyDescent="0.35">
      <c r="A59" s="21" t="s">
        <v>119</v>
      </c>
      <c r="B59" s="21"/>
      <c r="C59" s="79"/>
      <c r="D59" s="21"/>
      <c r="E59" s="21"/>
      <c r="F59" s="21"/>
      <c r="G59" s="21"/>
      <c r="H59" s="21"/>
      <c r="I59" s="21"/>
      <c r="J59" s="21"/>
      <c r="K59" s="21"/>
      <c r="L59" s="26"/>
      <c r="M59" s="21"/>
      <c r="N59" s="21"/>
      <c r="O59" s="21"/>
    </row>
    <row r="60" spans="1:22" ht="15" customHeight="1" x14ac:dyDescent="0.35">
      <c r="A60" s="20" t="s">
        <v>95</v>
      </c>
      <c r="B60" s="20"/>
      <c r="C60" s="80"/>
      <c r="D60" s="20"/>
      <c r="E60" s="20"/>
      <c r="F60" s="20"/>
      <c r="G60" s="20"/>
      <c r="H60" s="20"/>
      <c r="I60" s="20"/>
      <c r="J60" s="20"/>
      <c r="K60" s="13"/>
    </row>
    <row r="61" spans="1:22" ht="15" customHeight="1" x14ac:dyDescent="0.35">
      <c r="A61" s="20" t="s">
        <v>96</v>
      </c>
      <c r="B61" s="20"/>
      <c r="C61" s="80"/>
      <c r="D61" s="20"/>
      <c r="E61" s="20"/>
      <c r="F61" s="20"/>
      <c r="G61" s="20"/>
      <c r="H61" s="20"/>
      <c r="I61" s="20"/>
      <c r="J61" s="20"/>
    </row>
    <row r="62" spans="1:22" ht="15" customHeight="1" x14ac:dyDescent="0.35">
      <c r="A62" s="28" t="s">
        <v>117</v>
      </c>
    </row>
  </sheetData>
  <mergeCells count="41">
    <mergeCell ref="O55:U55"/>
    <mergeCell ref="A53:H53"/>
    <mergeCell ref="A54:K54"/>
    <mergeCell ref="A55:J55"/>
    <mergeCell ref="F51:F52"/>
    <mergeCell ref="F9:F28"/>
    <mergeCell ref="A8:B8"/>
    <mergeCell ref="E9:E20"/>
    <mergeCell ref="F29:F50"/>
    <mergeCell ref="C9:C14"/>
    <mergeCell ref="C15:C20"/>
    <mergeCell ref="C21:C22"/>
    <mergeCell ref="C23:C25"/>
    <mergeCell ref="C26:C28"/>
    <mergeCell ref="C39:C41"/>
    <mergeCell ref="E39:E41"/>
    <mergeCell ref="D38:D52"/>
    <mergeCell ref="E42:E44"/>
    <mergeCell ref="E26:E28"/>
    <mergeCell ref="D9:D37"/>
    <mergeCell ref="E34:E36"/>
    <mergeCell ref="V6:V7"/>
    <mergeCell ref="F6:F7"/>
    <mergeCell ref="H6:H7"/>
    <mergeCell ref="M6:Q6"/>
    <mergeCell ref="T6:T7"/>
    <mergeCell ref="U6:U7"/>
    <mergeCell ref="K6:K7"/>
    <mergeCell ref="R6:R7"/>
    <mergeCell ref="J6:J7"/>
    <mergeCell ref="S6:S7"/>
    <mergeCell ref="G6:G7"/>
    <mergeCell ref="L6:L7"/>
    <mergeCell ref="E31:E32"/>
    <mergeCell ref="E21:E25"/>
    <mergeCell ref="E47:E50"/>
    <mergeCell ref="A6:A7"/>
    <mergeCell ref="B6:B7"/>
    <mergeCell ref="C6:C7"/>
    <mergeCell ref="D6:D7"/>
    <mergeCell ref="E6:E7"/>
  </mergeCells>
  <phoneticPr fontId="12" type="noConversion"/>
  <conditionalFormatting sqref="A1:A1048576">
    <cfRule type="duplicateValues" dxfId="1" priority="1"/>
    <cfRule type="duplicateValues" dxfId="0" priority="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Erinevad toiduained</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2. Pakkumus</dc:title>
  <dc:creator>Elen Perolainen</dc:creator>
  <cp:lastModifiedBy>Ele Pikpõld</cp:lastModifiedBy>
  <cp:lastPrinted>2024-03-18T09:16:03Z</cp:lastPrinted>
  <dcterms:created xsi:type="dcterms:W3CDTF">2022-01-20T12:17:55Z</dcterms:created>
  <dcterms:modified xsi:type="dcterms:W3CDTF">2026-04-24T12:50:53Z</dcterms:modified>
</cp:coreProperties>
</file>