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/>
  <xr:revisionPtr revIDLastSave="0" documentId="13_ncr:1_{19623C53-B969-4D9B-A58F-A8A710DD686B}" xr6:coauthVersionLast="45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5" i="1" l="1"/>
  <c r="M47" i="1"/>
  <c r="M48" i="1" s="1"/>
  <c r="K47" i="1"/>
  <c r="K48" i="1" s="1"/>
  <c r="I47" i="1"/>
  <c r="I48" i="1" s="1"/>
  <c r="G47" i="1"/>
  <c r="G48" i="1" s="1"/>
  <c r="E47" i="1"/>
  <c r="E48" i="1" s="1"/>
  <c r="O51" i="1" l="1"/>
  <c r="O50" i="1"/>
  <c r="O49" i="1"/>
  <c r="M46" i="1"/>
  <c r="N49" i="1" s="1"/>
  <c r="D37" i="1"/>
  <c r="D32" i="1"/>
  <c r="D29" i="1"/>
  <c r="D31" i="1"/>
  <c r="D27" i="1"/>
  <c r="D24" i="1"/>
  <c r="D23" i="1"/>
  <c r="D22" i="1"/>
  <c r="D20" i="1"/>
  <c r="D18" i="1"/>
  <c r="C37" i="1"/>
  <c r="C30" i="1"/>
  <c r="C28" i="1" s="1"/>
  <c r="D28" i="1" s="1"/>
  <c r="C26" i="1"/>
  <c r="D26" i="1" s="1"/>
  <c r="N46" i="1" l="1"/>
  <c r="D30" i="1"/>
  <c r="K46" i="1" l="1"/>
  <c r="I46" i="1"/>
  <c r="J49" i="1" s="1"/>
  <c r="G46" i="1"/>
  <c r="E46" i="1"/>
  <c r="D35" i="1"/>
  <c r="D34" i="1"/>
  <c r="D33" i="1"/>
  <c r="D25" i="1"/>
  <c r="C25" i="1"/>
  <c r="D21" i="1"/>
  <c r="C21" i="1"/>
  <c r="C19" i="1" s="1"/>
  <c r="C17" i="1"/>
  <c r="C16" i="1" l="1"/>
  <c r="D17" i="1"/>
  <c r="H49" i="1"/>
  <c r="L49" i="1"/>
  <c r="D19" i="1"/>
  <c r="F49" i="1"/>
  <c r="J46" i="1"/>
  <c r="H46" i="1" l="1"/>
  <c r="F46" i="1"/>
  <c r="D16" i="1"/>
  <c r="L46" i="1"/>
  <c r="C36" i="1"/>
  <c r="C45" i="1" s="1"/>
  <c r="C47" i="1" l="1"/>
  <c r="O47" i="1" s="1"/>
  <c r="C48" i="1"/>
  <c r="O48" i="1" s="1"/>
  <c r="D36" i="1"/>
  <c r="C38" i="1"/>
  <c r="O46" i="1" l="1"/>
  <c r="C46" i="1"/>
  <c r="D49" i="1" l="1"/>
  <c r="P49" i="1" l="1"/>
  <c r="P46" i="1" l="1"/>
</calcChain>
</file>

<file path=xl/sharedStrings.xml><?xml version="1.0" encoding="utf-8"?>
<sst xmlns="http://schemas.openxmlformats.org/spreadsheetml/2006/main" count="92" uniqueCount="70">
  <si>
    <t>TAT eelarve kulukohtade kaupa</t>
  </si>
  <si>
    <t xml:space="preserve">TAT abikõlblikkuse periood: </t>
  </si>
  <si>
    <t>01.01.2022–31.12.2027</t>
  </si>
  <si>
    <t xml:space="preserve">TAT nimi: </t>
  </si>
  <si>
    <t>TAT elluviija:</t>
  </si>
  <si>
    <t>Tööinspektsioon</t>
  </si>
  <si>
    <t>Aasta</t>
  </si>
  <si>
    <t>Kokku</t>
  </si>
  <si>
    <t>Rea nr</t>
  </si>
  <si>
    <t>Kulukoht</t>
  </si>
  <si>
    <t xml:space="preserve">Abikõlblik kulu </t>
  </si>
  <si>
    <t>1</t>
  </si>
  <si>
    <t>Otsesed kulud</t>
  </si>
  <si>
    <t>1.1</t>
  </si>
  <si>
    <t>TAT juhtimiskulud (väljund)</t>
  </si>
  <si>
    <t>1.1.1</t>
  </si>
  <si>
    <t>Otsene personalikulu</t>
  </si>
  <si>
    <t>1.2</t>
  </si>
  <si>
    <t>Tegevus 2.1.  Tööandjaid ja töötajaid toetavad tegevused töökeskkonna edendamiseks (väljund)</t>
  </si>
  <si>
    <t>1.2.1</t>
  </si>
  <si>
    <t>1.2.2</t>
  </si>
  <si>
    <t>Sisutegevuse muud kulud (tegevused)</t>
  </si>
  <si>
    <t>1.2.2.1</t>
  </si>
  <si>
    <t>1.2.2.2</t>
  </si>
  <si>
    <t>Nõustamistegevus</t>
  </si>
  <si>
    <t>1.2.2.3</t>
  </si>
  <si>
    <t>Koolitustegevus</t>
  </si>
  <si>
    <t>1.3</t>
  </si>
  <si>
    <t>1.3.1</t>
  </si>
  <si>
    <t>1.3.1.1</t>
  </si>
  <si>
    <t>1.4</t>
  </si>
  <si>
    <t>Tegevus 2.3. Infotehnoloogiliste lahenduste väljatöötamine ja arendamine</t>
  </si>
  <si>
    <t>1.4.1</t>
  </si>
  <si>
    <t>1.4.2</t>
  </si>
  <si>
    <t>1.4.2.1</t>
  </si>
  <si>
    <t>2</t>
  </si>
  <si>
    <t>Kaudsed kulud</t>
  </si>
  <si>
    <t>1.5.2.1</t>
  </si>
  <si>
    <t>2.1</t>
  </si>
  <si>
    <t>Üldkulud</t>
  </si>
  <si>
    <t>3</t>
  </si>
  <si>
    <t>Kokku (rida 1 + rida 2)</t>
  </si>
  <si>
    <t>4</t>
  </si>
  <si>
    <t>Otsesed personalikulud kokku</t>
  </si>
  <si>
    <t>5</t>
  </si>
  <si>
    <t>6</t>
  </si>
  <si>
    <t>TAT finantsplaan</t>
  </si>
  <si>
    <t>Finantsallikate jaotus</t>
  </si>
  <si>
    <t>Summa</t>
  </si>
  <si>
    <t>Osakaal (%)</t>
  </si>
  <si>
    <t>Programmi eelarve kokku aastate kaupa (rida 2 + rida 3)</t>
  </si>
  <si>
    <t>Toetus kokku (rida 2.1 + rida 2.2)</t>
  </si>
  <si>
    <t>2.2</t>
  </si>
  <si>
    <t>sh riiklik kaasfinantseering</t>
  </si>
  <si>
    <t>Omafinantseering kokku (rida 3.1 + rida 3.2)</t>
  </si>
  <si>
    <t>3.1</t>
  </si>
  <si>
    <t>sh programmi elluviija osalus</t>
  </si>
  <si>
    <t>3.2</t>
  </si>
  <si>
    <t>sh programmi partneri osalus</t>
  </si>
  <si>
    <t>Jaotamata eelarve (2023–2027)</t>
  </si>
  <si>
    <t>Eelarve kokku (2022–2027)</t>
  </si>
  <si>
    <t>sh ESF-i osalus (kuni 70%)</t>
  </si>
  <si>
    <t>käskkirjaga nr..........</t>
  </si>
  <si>
    <t>Lisa 2</t>
  </si>
  <si>
    <t>Teavitus- ja kaasamistegevused</t>
  </si>
  <si>
    <t>Tegevus 2.2. Tööinspektsiooni võimekuse suurendamine teenistujate arendamise ja institutsionaalse suutlikkuse parandamise kaudu (väljund)</t>
  </si>
  <si>
    <t>Tööinspektsiooni võimekuse suurendamine teenistujate arendamise ja institutsionaalse suutlikkuse parandamise kaudu</t>
  </si>
  <si>
    <t>„Töötervishoidu ja -ohutust väärtustava töökeskkonna arendamine“
kinnitatud toetuse andmise tingimused</t>
  </si>
  <si>
    <t>Töötervishoidu ja -ohutust väärtustava töökeskkonna arendamine</t>
  </si>
  <si>
    <t>Tervise- ja tööministri .....06.2022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</si>
</sst>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rgb="FFFF0000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color indexed="1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Down">
        <bgColor theme="0"/>
      </patternFill>
    </fill>
    <fill>
      <patternFill patternType="lightDown">
        <bgColor theme="0" tint="-4.9989318521683403E-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wrapText="1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vertical="top" wrapText="1"/>
    </xf>
    <xf numFmtId="49" fontId="3" fillId="0" borderId="0" xfId="0" applyNumberFormat="1" applyFont="1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vertical="top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right" vertical="center"/>
    </xf>
    <xf numFmtId="0" fontId="5" fillId="0" borderId="0" xfId="0" applyFont="1" applyFill="1" applyBorder="1"/>
    <xf numFmtId="0" fontId="3" fillId="0" borderId="0" xfId="0" applyFont="1" applyFill="1" applyBorder="1"/>
    <xf numFmtId="0" fontId="3" fillId="2" borderId="2" xfId="0" applyFont="1" applyFill="1" applyBorder="1" applyAlignment="1">
      <alignment horizontal="left" wrapText="1"/>
    </xf>
    <xf numFmtId="4" fontId="3" fillId="2" borderId="2" xfId="0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4" fontId="3" fillId="2" borderId="3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left" vertical="top"/>
    </xf>
    <xf numFmtId="0" fontId="2" fillId="2" borderId="0" xfId="0" applyFont="1" applyFill="1" applyAlignment="1">
      <alignment wrapText="1"/>
    </xf>
    <xf numFmtId="4" fontId="2" fillId="2" borderId="3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wrapText="1"/>
    </xf>
    <xf numFmtId="3" fontId="2" fillId="0" borderId="0" xfId="0" applyNumberFormat="1" applyFont="1" applyFill="1" applyBorder="1"/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wrapText="1"/>
    </xf>
    <xf numFmtId="4" fontId="2" fillId="2" borderId="3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3" fontId="2" fillId="0" borderId="0" xfId="0" applyNumberFormat="1" applyFont="1" applyFill="1" applyBorder="1" applyAlignment="1">
      <alignment wrapText="1"/>
    </xf>
    <xf numFmtId="49" fontId="3" fillId="2" borderId="4" xfId="0" applyNumberFormat="1" applyFont="1" applyFill="1" applyBorder="1" applyAlignment="1">
      <alignment horizontal="left" vertical="top"/>
    </xf>
    <xf numFmtId="0" fontId="6" fillId="2" borderId="0" xfId="0" applyFont="1" applyFill="1" applyAlignment="1">
      <alignment wrapText="1"/>
    </xf>
    <xf numFmtId="0" fontId="6" fillId="2" borderId="1" xfId="0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0" fontId="2" fillId="2" borderId="2" xfId="0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right" vertical="center"/>
    </xf>
    <xf numFmtId="4" fontId="3" fillId="2" borderId="4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4" fontId="2" fillId="2" borderId="1" xfId="0" applyNumberFormat="1" applyFont="1" applyFill="1" applyBorder="1" applyAlignment="1"/>
    <xf numFmtId="3" fontId="2" fillId="3" borderId="4" xfId="0" applyNumberFormat="1" applyFont="1" applyFill="1" applyBorder="1" applyAlignment="1"/>
    <xf numFmtId="3" fontId="2" fillId="3" borderId="5" xfId="0" applyNumberFormat="1" applyFont="1" applyFill="1" applyBorder="1" applyAlignment="1"/>
    <xf numFmtId="49" fontId="3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10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/>
    <xf numFmtId="0" fontId="2" fillId="0" borderId="1" xfId="0" applyFont="1" applyBorder="1"/>
    <xf numFmtId="49" fontId="3" fillId="0" borderId="1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 applyProtection="1">
      <alignment horizontal="left" vertical="top" wrapText="1" shrinkToFit="1"/>
    </xf>
    <xf numFmtId="4" fontId="3" fillId="0" borderId="1" xfId="0" applyNumberFormat="1" applyFont="1" applyBorder="1" applyAlignment="1">
      <alignment horizontal="right"/>
    </xf>
    <xf numFmtId="3" fontId="3" fillId="4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top" wrapText="1"/>
    </xf>
    <xf numFmtId="10" fontId="3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 applyProtection="1">
      <alignment horizontal="left" vertical="top" wrapText="1" indent="1" shrinkToFit="1"/>
    </xf>
    <xf numFmtId="4" fontId="2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 vertical="top" wrapText="1" indent="1"/>
    </xf>
    <xf numFmtId="4" fontId="2" fillId="2" borderId="1" xfId="0" applyNumberFormat="1" applyFont="1" applyFill="1" applyBorder="1" applyAlignment="1">
      <alignment horizontal="right"/>
    </xf>
    <xf numFmtId="0" fontId="0" fillId="2" borderId="0" xfId="0" applyFill="1"/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 wrapText="1"/>
    </xf>
    <xf numFmtId="3" fontId="3" fillId="0" borderId="1" xfId="0" applyNumberFormat="1" applyFont="1" applyFill="1" applyBorder="1" applyAlignment="1">
      <alignment horizontal="right"/>
    </xf>
    <xf numFmtId="10" fontId="3" fillId="0" borderId="1" xfId="0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top" wrapText="1" indent="1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Fill="1" applyBorder="1" applyAlignment="1">
      <alignment horizontal="left" vertical="top" wrapText="1" indent="1"/>
    </xf>
    <xf numFmtId="0" fontId="7" fillId="0" borderId="0" xfId="0" applyFont="1"/>
    <xf numFmtId="49" fontId="2" fillId="0" borderId="0" xfId="0" applyNumberFormat="1" applyFont="1" applyFill="1" applyBorder="1" applyAlignment="1">
      <alignment horizontal="left" vertical="top"/>
    </xf>
    <xf numFmtId="10" fontId="2" fillId="4" borderId="4" xfId="0" applyNumberFormat="1" applyFont="1" applyFill="1" applyBorder="1" applyAlignment="1">
      <alignment horizontal="center"/>
    </xf>
    <xf numFmtId="10" fontId="2" fillId="4" borderId="5" xfId="0" applyNumberFormat="1" applyFont="1" applyFill="1" applyBorder="1" applyAlignment="1">
      <alignment horizontal="center"/>
    </xf>
    <xf numFmtId="0" fontId="2" fillId="0" borderId="0" xfId="0" applyFont="1" applyFill="1" applyAlignment="1">
      <alignment wrapText="1"/>
    </xf>
    <xf numFmtId="10" fontId="2" fillId="4" borderId="4" xfId="0" applyNumberFormat="1" applyFont="1" applyFill="1" applyBorder="1" applyAlignment="1">
      <alignment horizontal="center"/>
    </xf>
    <xf numFmtId="10" fontId="2" fillId="4" borderId="5" xfId="0" applyNumberFormat="1" applyFont="1" applyFill="1" applyBorder="1" applyAlignment="1">
      <alignment horizontal="center"/>
    </xf>
    <xf numFmtId="0" fontId="3" fillId="0" borderId="2" xfId="1" applyNumberFormat="1" applyFont="1" applyBorder="1" applyAlignment="1">
      <alignment horizontal="center"/>
    </xf>
    <xf numFmtId="0" fontId="3" fillId="0" borderId="6" xfId="1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 wrapText="1"/>
    </xf>
  </cellXfs>
  <cellStyles count="2">
    <cellStyle name="Koma" xfId="1" builtinId="3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1"/>
  <sheetViews>
    <sheetView tabSelected="1" workbookViewId="0">
      <selection activeCell="G8" sqref="G8"/>
    </sheetView>
  </sheetViews>
  <sheetFormatPr defaultRowHeight="12.5" x14ac:dyDescent="0.25"/>
  <cols>
    <col min="1" max="1" width="12.7265625" style="1" customWidth="1"/>
    <col min="2" max="2" width="53" style="2" customWidth="1"/>
    <col min="3" max="3" width="12.7265625" style="3" bestFit="1" customWidth="1"/>
    <col min="4" max="4" width="12.1796875" style="3" customWidth="1"/>
    <col min="5" max="5" width="12.7265625" style="3" customWidth="1"/>
    <col min="6" max="6" width="11.81640625" style="3" customWidth="1"/>
    <col min="7" max="7" width="11.7265625" style="3" bestFit="1" customWidth="1"/>
    <col min="8" max="8" width="12.1796875" style="3" bestFit="1" customWidth="1"/>
    <col min="9" max="9" width="11.7265625" style="3" bestFit="1" customWidth="1"/>
    <col min="10" max="10" width="12.26953125" style="3" customWidth="1"/>
    <col min="11" max="11" width="11.7265625" style="3" bestFit="1" customWidth="1"/>
    <col min="12" max="12" width="10.7265625" style="3" customWidth="1"/>
    <col min="13" max="13" width="11.7265625" style="3" bestFit="1" customWidth="1"/>
    <col min="14" max="14" width="10.7265625" style="3" customWidth="1"/>
    <col min="15" max="15" width="12.7265625" style="3" bestFit="1" customWidth="1"/>
    <col min="16" max="16" width="12.1796875" style="3" bestFit="1" customWidth="1"/>
    <col min="17" max="17" width="8.7265625" style="3" customWidth="1"/>
    <col min="18" max="18" width="9.54296875" style="3" customWidth="1"/>
    <col min="19" max="19" width="11.7265625" style="1" customWidth="1"/>
    <col min="20" max="20" width="12.1796875" style="1" customWidth="1"/>
    <col min="21" max="21" width="12" style="1" customWidth="1"/>
    <col min="22" max="22" width="15.54296875" style="1" customWidth="1"/>
    <col min="23" max="258" width="9.1796875" style="1"/>
    <col min="259" max="259" width="12.7265625" style="1" customWidth="1"/>
    <col min="260" max="260" width="41.7265625" style="1" customWidth="1"/>
    <col min="261" max="261" width="11.7265625" style="1" bestFit="1" customWidth="1"/>
    <col min="262" max="262" width="11.453125" style="1" customWidth="1"/>
    <col min="263" max="263" width="11.7265625" style="1" bestFit="1" customWidth="1"/>
    <col min="264" max="264" width="9.7265625" style="1" customWidth="1"/>
    <col min="265" max="265" width="10" style="1" bestFit="1" customWidth="1"/>
    <col min="266" max="266" width="9.7265625" style="1" customWidth="1"/>
    <col min="267" max="267" width="10" style="1" bestFit="1" customWidth="1"/>
    <col min="268" max="268" width="9.7265625" style="1" customWidth="1"/>
    <col min="269" max="269" width="10" style="1" bestFit="1" customWidth="1"/>
    <col min="270" max="270" width="9.7265625" style="1" customWidth="1"/>
    <col min="271" max="271" width="10" style="1" bestFit="1" customWidth="1"/>
    <col min="272" max="272" width="9.54296875" style="1" customWidth="1"/>
    <col min="273" max="273" width="11.7265625" style="1" bestFit="1" customWidth="1"/>
    <col min="274" max="274" width="9.54296875" style="1" customWidth="1"/>
    <col min="275" max="275" width="11.7265625" style="1" customWidth="1"/>
    <col min="276" max="276" width="12.1796875" style="1" customWidth="1"/>
    <col min="277" max="277" width="12" style="1" customWidth="1"/>
    <col min="278" max="278" width="15.54296875" style="1" customWidth="1"/>
    <col min="279" max="514" width="9.1796875" style="1"/>
    <col min="515" max="515" width="12.7265625" style="1" customWidth="1"/>
    <col min="516" max="516" width="41.7265625" style="1" customWidth="1"/>
    <col min="517" max="517" width="11.7265625" style="1" bestFit="1" customWidth="1"/>
    <col min="518" max="518" width="11.453125" style="1" customWidth="1"/>
    <col min="519" max="519" width="11.7265625" style="1" bestFit="1" customWidth="1"/>
    <col min="520" max="520" width="9.7265625" style="1" customWidth="1"/>
    <col min="521" max="521" width="10" style="1" bestFit="1" customWidth="1"/>
    <col min="522" max="522" width="9.7265625" style="1" customWidth="1"/>
    <col min="523" max="523" width="10" style="1" bestFit="1" customWidth="1"/>
    <col min="524" max="524" width="9.7265625" style="1" customWidth="1"/>
    <col min="525" max="525" width="10" style="1" bestFit="1" customWidth="1"/>
    <col min="526" max="526" width="9.7265625" style="1" customWidth="1"/>
    <col min="527" max="527" width="10" style="1" bestFit="1" customWidth="1"/>
    <col min="528" max="528" width="9.54296875" style="1" customWidth="1"/>
    <col min="529" max="529" width="11.7265625" style="1" bestFit="1" customWidth="1"/>
    <col min="530" max="530" width="9.54296875" style="1" customWidth="1"/>
    <col min="531" max="531" width="11.7265625" style="1" customWidth="1"/>
    <col min="532" max="532" width="12.1796875" style="1" customWidth="1"/>
    <col min="533" max="533" width="12" style="1" customWidth="1"/>
    <col min="534" max="534" width="15.54296875" style="1" customWidth="1"/>
    <col min="535" max="770" width="9.1796875" style="1"/>
    <col min="771" max="771" width="12.7265625" style="1" customWidth="1"/>
    <col min="772" max="772" width="41.7265625" style="1" customWidth="1"/>
    <col min="773" max="773" width="11.7265625" style="1" bestFit="1" customWidth="1"/>
    <col min="774" max="774" width="11.453125" style="1" customWidth="1"/>
    <col min="775" max="775" width="11.7265625" style="1" bestFit="1" customWidth="1"/>
    <col min="776" max="776" width="9.7265625" style="1" customWidth="1"/>
    <col min="777" max="777" width="10" style="1" bestFit="1" customWidth="1"/>
    <col min="778" max="778" width="9.7265625" style="1" customWidth="1"/>
    <col min="779" max="779" width="10" style="1" bestFit="1" customWidth="1"/>
    <col min="780" max="780" width="9.7265625" style="1" customWidth="1"/>
    <col min="781" max="781" width="10" style="1" bestFit="1" customWidth="1"/>
    <col min="782" max="782" width="9.7265625" style="1" customWidth="1"/>
    <col min="783" max="783" width="10" style="1" bestFit="1" customWidth="1"/>
    <col min="784" max="784" width="9.54296875" style="1" customWidth="1"/>
    <col min="785" max="785" width="11.7265625" style="1" bestFit="1" customWidth="1"/>
    <col min="786" max="786" width="9.54296875" style="1" customWidth="1"/>
    <col min="787" max="787" width="11.7265625" style="1" customWidth="1"/>
    <col min="788" max="788" width="12.1796875" style="1" customWidth="1"/>
    <col min="789" max="789" width="12" style="1" customWidth="1"/>
    <col min="790" max="790" width="15.54296875" style="1" customWidth="1"/>
    <col min="791" max="1026" width="9.1796875" style="1"/>
    <col min="1027" max="1027" width="12.7265625" style="1" customWidth="1"/>
    <col min="1028" max="1028" width="41.7265625" style="1" customWidth="1"/>
    <col min="1029" max="1029" width="11.7265625" style="1" bestFit="1" customWidth="1"/>
    <col min="1030" max="1030" width="11.453125" style="1" customWidth="1"/>
    <col min="1031" max="1031" width="11.7265625" style="1" bestFit="1" customWidth="1"/>
    <col min="1032" max="1032" width="9.7265625" style="1" customWidth="1"/>
    <col min="1033" max="1033" width="10" style="1" bestFit="1" customWidth="1"/>
    <col min="1034" max="1034" width="9.7265625" style="1" customWidth="1"/>
    <col min="1035" max="1035" width="10" style="1" bestFit="1" customWidth="1"/>
    <col min="1036" max="1036" width="9.7265625" style="1" customWidth="1"/>
    <col min="1037" max="1037" width="10" style="1" bestFit="1" customWidth="1"/>
    <col min="1038" max="1038" width="9.7265625" style="1" customWidth="1"/>
    <col min="1039" max="1039" width="10" style="1" bestFit="1" customWidth="1"/>
    <col min="1040" max="1040" width="9.54296875" style="1" customWidth="1"/>
    <col min="1041" max="1041" width="11.7265625" style="1" bestFit="1" customWidth="1"/>
    <col min="1042" max="1042" width="9.54296875" style="1" customWidth="1"/>
    <col min="1043" max="1043" width="11.7265625" style="1" customWidth="1"/>
    <col min="1044" max="1044" width="12.1796875" style="1" customWidth="1"/>
    <col min="1045" max="1045" width="12" style="1" customWidth="1"/>
    <col min="1046" max="1046" width="15.54296875" style="1" customWidth="1"/>
    <col min="1047" max="1282" width="9.1796875" style="1"/>
    <col min="1283" max="1283" width="12.7265625" style="1" customWidth="1"/>
    <col min="1284" max="1284" width="41.7265625" style="1" customWidth="1"/>
    <col min="1285" max="1285" width="11.7265625" style="1" bestFit="1" customWidth="1"/>
    <col min="1286" max="1286" width="11.453125" style="1" customWidth="1"/>
    <col min="1287" max="1287" width="11.7265625" style="1" bestFit="1" customWidth="1"/>
    <col min="1288" max="1288" width="9.7265625" style="1" customWidth="1"/>
    <col min="1289" max="1289" width="10" style="1" bestFit="1" customWidth="1"/>
    <col min="1290" max="1290" width="9.7265625" style="1" customWidth="1"/>
    <col min="1291" max="1291" width="10" style="1" bestFit="1" customWidth="1"/>
    <col min="1292" max="1292" width="9.7265625" style="1" customWidth="1"/>
    <col min="1293" max="1293" width="10" style="1" bestFit="1" customWidth="1"/>
    <col min="1294" max="1294" width="9.7265625" style="1" customWidth="1"/>
    <col min="1295" max="1295" width="10" style="1" bestFit="1" customWidth="1"/>
    <col min="1296" max="1296" width="9.54296875" style="1" customWidth="1"/>
    <col min="1297" max="1297" width="11.7265625" style="1" bestFit="1" customWidth="1"/>
    <col min="1298" max="1298" width="9.54296875" style="1" customWidth="1"/>
    <col min="1299" max="1299" width="11.7265625" style="1" customWidth="1"/>
    <col min="1300" max="1300" width="12.1796875" style="1" customWidth="1"/>
    <col min="1301" max="1301" width="12" style="1" customWidth="1"/>
    <col min="1302" max="1302" width="15.54296875" style="1" customWidth="1"/>
    <col min="1303" max="1538" width="9.1796875" style="1"/>
    <col min="1539" max="1539" width="12.7265625" style="1" customWidth="1"/>
    <col min="1540" max="1540" width="41.7265625" style="1" customWidth="1"/>
    <col min="1541" max="1541" width="11.7265625" style="1" bestFit="1" customWidth="1"/>
    <col min="1542" max="1542" width="11.453125" style="1" customWidth="1"/>
    <col min="1543" max="1543" width="11.7265625" style="1" bestFit="1" customWidth="1"/>
    <col min="1544" max="1544" width="9.7265625" style="1" customWidth="1"/>
    <col min="1545" max="1545" width="10" style="1" bestFit="1" customWidth="1"/>
    <col min="1546" max="1546" width="9.7265625" style="1" customWidth="1"/>
    <col min="1547" max="1547" width="10" style="1" bestFit="1" customWidth="1"/>
    <col min="1548" max="1548" width="9.7265625" style="1" customWidth="1"/>
    <col min="1549" max="1549" width="10" style="1" bestFit="1" customWidth="1"/>
    <col min="1550" max="1550" width="9.7265625" style="1" customWidth="1"/>
    <col min="1551" max="1551" width="10" style="1" bestFit="1" customWidth="1"/>
    <col min="1552" max="1552" width="9.54296875" style="1" customWidth="1"/>
    <col min="1553" max="1553" width="11.7265625" style="1" bestFit="1" customWidth="1"/>
    <col min="1554" max="1554" width="9.54296875" style="1" customWidth="1"/>
    <col min="1555" max="1555" width="11.7265625" style="1" customWidth="1"/>
    <col min="1556" max="1556" width="12.1796875" style="1" customWidth="1"/>
    <col min="1557" max="1557" width="12" style="1" customWidth="1"/>
    <col min="1558" max="1558" width="15.54296875" style="1" customWidth="1"/>
    <col min="1559" max="1794" width="9.1796875" style="1"/>
    <col min="1795" max="1795" width="12.7265625" style="1" customWidth="1"/>
    <col min="1796" max="1796" width="41.7265625" style="1" customWidth="1"/>
    <col min="1797" max="1797" width="11.7265625" style="1" bestFit="1" customWidth="1"/>
    <col min="1798" max="1798" width="11.453125" style="1" customWidth="1"/>
    <col min="1799" max="1799" width="11.7265625" style="1" bestFit="1" customWidth="1"/>
    <col min="1800" max="1800" width="9.7265625" style="1" customWidth="1"/>
    <col min="1801" max="1801" width="10" style="1" bestFit="1" customWidth="1"/>
    <col min="1802" max="1802" width="9.7265625" style="1" customWidth="1"/>
    <col min="1803" max="1803" width="10" style="1" bestFit="1" customWidth="1"/>
    <col min="1804" max="1804" width="9.7265625" style="1" customWidth="1"/>
    <col min="1805" max="1805" width="10" style="1" bestFit="1" customWidth="1"/>
    <col min="1806" max="1806" width="9.7265625" style="1" customWidth="1"/>
    <col min="1807" max="1807" width="10" style="1" bestFit="1" customWidth="1"/>
    <col min="1808" max="1808" width="9.54296875" style="1" customWidth="1"/>
    <col min="1809" max="1809" width="11.7265625" style="1" bestFit="1" customWidth="1"/>
    <col min="1810" max="1810" width="9.54296875" style="1" customWidth="1"/>
    <col min="1811" max="1811" width="11.7265625" style="1" customWidth="1"/>
    <col min="1812" max="1812" width="12.1796875" style="1" customWidth="1"/>
    <col min="1813" max="1813" width="12" style="1" customWidth="1"/>
    <col min="1814" max="1814" width="15.54296875" style="1" customWidth="1"/>
    <col min="1815" max="2050" width="9.1796875" style="1"/>
    <col min="2051" max="2051" width="12.7265625" style="1" customWidth="1"/>
    <col min="2052" max="2052" width="41.7265625" style="1" customWidth="1"/>
    <col min="2053" max="2053" width="11.7265625" style="1" bestFit="1" customWidth="1"/>
    <col min="2054" max="2054" width="11.453125" style="1" customWidth="1"/>
    <col min="2055" max="2055" width="11.7265625" style="1" bestFit="1" customWidth="1"/>
    <col min="2056" max="2056" width="9.7265625" style="1" customWidth="1"/>
    <col min="2057" max="2057" width="10" style="1" bestFit="1" customWidth="1"/>
    <col min="2058" max="2058" width="9.7265625" style="1" customWidth="1"/>
    <col min="2059" max="2059" width="10" style="1" bestFit="1" customWidth="1"/>
    <col min="2060" max="2060" width="9.7265625" style="1" customWidth="1"/>
    <col min="2061" max="2061" width="10" style="1" bestFit="1" customWidth="1"/>
    <col min="2062" max="2062" width="9.7265625" style="1" customWidth="1"/>
    <col min="2063" max="2063" width="10" style="1" bestFit="1" customWidth="1"/>
    <col min="2064" max="2064" width="9.54296875" style="1" customWidth="1"/>
    <col min="2065" max="2065" width="11.7265625" style="1" bestFit="1" customWidth="1"/>
    <col min="2066" max="2066" width="9.54296875" style="1" customWidth="1"/>
    <col min="2067" max="2067" width="11.7265625" style="1" customWidth="1"/>
    <col min="2068" max="2068" width="12.1796875" style="1" customWidth="1"/>
    <col min="2069" max="2069" width="12" style="1" customWidth="1"/>
    <col min="2070" max="2070" width="15.54296875" style="1" customWidth="1"/>
    <col min="2071" max="2306" width="9.1796875" style="1"/>
    <col min="2307" max="2307" width="12.7265625" style="1" customWidth="1"/>
    <col min="2308" max="2308" width="41.7265625" style="1" customWidth="1"/>
    <col min="2309" max="2309" width="11.7265625" style="1" bestFit="1" customWidth="1"/>
    <col min="2310" max="2310" width="11.453125" style="1" customWidth="1"/>
    <col min="2311" max="2311" width="11.7265625" style="1" bestFit="1" customWidth="1"/>
    <col min="2312" max="2312" width="9.7265625" style="1" customWidth="1"/>
    <col min="2313" max="2313" width="10" style="1" bestFit="1" customWidth="1"/>
    <col min="2314" max="2314" width="9.7265625" style="1" customWidth="1"/>
    <col min="2315" max="2315" width="10" style="1" bestFit="1" customWidth="1"/>
    <col min="2316" max="2316" width="9.7265625" style="1" customWidth="1"/>
    <col min="2317" max="2317" width="10" style="1" bestFit="1" customWidth="1"/>
    <col min="2318" max="2318" width="9.7265625" style="1" customWidth="1"/>
    <col min="2319" max="2319" width="10" style="1" bestFit="1" customWidth="1"/>
    <col min="2320" max="2320" width="9.54296875" style="1" customWidth="1"/>
    <col min="2321" max="2321" width="11.7265625" style="1" bestFit="1" customWidth="1"/>
    <col min="2322" max="2322" width="9.54296875" style="1" customWidth="1"/>
    <col min="2323" max="2323" width="11.7265625" style="1" customWidth="1"/>
    <col min="2324" max="2324" width="12.1796875" style="1" customWidth="1"/>
    <col min="2325" max="2325" width="12" style="1" customWidth="1"/>
    <col min="2326" max="2326" width="15.54296875" style="1" customWidth="1"/>
    <col min="2327" max="2562" width="9.1796875" style="1"/>
    <col min="2563" max="2563" width="12.7265625" style="1" customWidth="1"/>
    <col min="2564" max="2564" width="41.7265625" style="1" customWidth="1"/>
    <col min="2565" max="2565" width="11.7265625" style="1" bestFit="1" customWidth="1"/>
    <col min="2566" max="2566" width="11.453125" style="1" customWidth="1"/>
    <col min="2567" max="2567" width="11.7265625" style="1" bestFit="1" customWidth="1"/>
    <col min="2568" max="2568" width="9.7265625" style="1" customWidth="1"/>
    <col min="2569" max="2569" width="10" style="1" bestFit="1" customWidth="1"/>
    <col min="2570" max="2570" width="9.7265625" style="1" customWidth="1"/>
    <col min="2571" max="2571" width="10" style="1" bestFit="1" customWidth="1"/>
    <col min="2572" max="2572" width="9.7265625" style="1" customWidth="1"/>
    <col min="2573" max="2573" width="10" style="1" bestFit="1" customWidth="1"/>
    <col min="2574" max="2574" width="9.7265625" style="1" customWidth="1"/>
    <col min="2575" max="2575" width="10" style="1" bestFit="1" customWidth="1"/>
    <col min="2576" max="2576" width="9.54296875" style="1" customWidth="1"/>
    <col min="2577" max="2577" width="11.7265625" style="1" bestFit="1" customWidth="1"/>
    <col min="2578" max="2578" width="9.54296875" style="1" customWidth="1"/>
    <col min="2579" max="2579" width="11.7265625" style="1" customWidth="1"/>
    <col min="2580" max="2580" width="12.1796875" style="1" customWidth="1"/>
    <col min="2581" max="2581" width="12" style="1" customWidth="1"/>
    <col min="2582" max="2582" width="15.54296875" style="1" customWidth="1"/>
    <col min="2583" max="2818" width="9.1796875" style="1"/>
    <col min="2819" max="2819" width="12.7265625" style="1" customWidth="1"/>
    <col min="2820" max="2820" width="41.7265625" style="1" customWidth="1"/>
    <col min="2821" max="2821" width="11.7265625" style="1" bestFit="1" customWidth="1"/>
    <col min="2822" max="2822" width="11.453125" style="1" customWidth="1"/>
    <col min="2823" max="2823" width="11.7265625" style="1" bestFit="1" customWidth="1"/>
    <col min="2824" max="2824" width="9.7265625" style="1" customWidth="1"/>
    <col min="2825" max="2825" width="10" style="1" bestFit="1" customWidth="1"/>
    <col min="2826" max="2826" width="9.7265625" style="1" customWidth="1"/>
    <col min="2827" max="2827" width="10" style="1" bestFit="1" customWidth="1"/>
    <col min="2828" max="2828" width="9.7265625" style="1" customWidth="1"/>
    <col min="2829" max="2829" width="10" style="1" bestFit="1" customWidth="1"/>
    <col min="2830" max="2830" width="9.7265625" style="1" customWidth="1"/>
    <col min="2831" max="2831" width="10" style="1" bestFit="1" customWidth="1"/>
    <col min="2832" max="2832" width="9.54296875" style="1" customWidth="1"/>
    <col min="2833" max="2833" width="11.7265625" style="1" bestFit="1" customWidth="1"/>
    <col min="2834" max="2834" width="9.54296875" style="1" customWidth="1"/>
    <col min="2835" max="2835" width="11.7265625" style="1" customWidth="1"/>
    <col min="2836" max="2836" width="12.1796875" style="1" customWidth="1"/>
    <col min="2837" max="2837" width="12" style="1" customWidth="1"/>
    <col min="2838" max="2838" width="15.54296875" style="1" customWidth="1"/>
    <col min="2839" max="3074" width="9.1796875" style="1"/>
    <col min="3075" max="3075" width="12.7265625" style="1" customWidth="1"/>
    <col min="3076" max="3076" width="41.7265625" style="1" customWidth="1"/>
    <col min="3077" max="3077" width="11.7265625" style="1" bestFit="1" customWidth="1"/>
    <col min="3078" max="3078" width="11.453125" style="1" customWidth="1"/>
    <col min="3079" max="3079" width="11.7265625" style="1" bestFit="1" customWidth="1"/>
    <col min="3080" max="3080" width="9.7265625" style="1" customWidth="1"/>
    <col min="3081" max="3081" width="10" style="1" bestFit="1" customWidth="1"/>
    <col min="3082" max="3082" width="9.7265625" style="1" customWidth="1"/>
    <col min="3083" max="3083" width="10" style="1" bestFit="1" customWidth="1"/>
    <col min="3084" max="3084" width="9.7265625" style="1" customWidth="1"/>
    <col min="3085" max="3085" width="10" style="1" bestFit="1" customWidth="1"/>
    <col min="3086" max="3086" width="9.7265625" style="1" customWidth="1"/>
    <col min="3087" max="3087" width="10" style="1" bestFit="1" customWidth="1"/>
    <col min="3088" max="3088" width="9.54296875" style="1" customWidth="1"/>
    <col min="3089" max="3089" width="11.7265625" style="1" bestFit="1" customWidth="1"/>
    <col min="3090" max="3090" width="9.54296875" style="1" customWidth="1"/>
    <col min="3091" max="3091" width="11.7265625" style="1" customWidth="1"/>
    <col min="3092" max="3092" width="12.1796875" style="1" customWidth="1"/>
    <col min="3093" max="3093" width="12" style="1" customWidth="1"/>
    <col min="3094" max="3094" width="15.54296875" style="1" customWidth="1"/>
    <col min="3095" max="3330" width="9.1796875" style="1"/>
    <col min="3331" max="3331" width="12.7265625" style="1" customWidth="1"/>
    <col min="3332" max="3332" width="41.7265625" style="1" customWidth="1"/>
    <col min="3333" max="3333" width="11.7265625" style="1" bestFit="1" customWidth="1"/>
    <col min="3334" max="3334" width="11.453125" style="1" customWidth="1"/>
    <col min="3335" max="3335" width="11.7265625" style="1" bestFit="1" customWidth="1"/>
    <col min="3336" max="3336" width="9.7265625" style="1" customWidth="1"/>
    <col min="3337" max="3337" width="10" style="1" bestFit="1" customWidth="1"/>
    <col min="3338" max="3338" width="9.7265625" style="1" customWidth="1"/>
    <col min="3339" max="3339" width="10" style="1" bestFit="1" customWidth="1"/>
    <col min="3340" max="3340" width="9.7265625" style="1" customWidth="1"/>
    <col min="3341" max="3341" width="10" style="1" bestFit="1" customWidth="1"/>
    <col min="3342" max="3342" width="9.7265625" style="1" customWidth="1"/>
    <col min="3343" max="3343" width="10" style="1" bestFit="1" customWidth="1"/>
    <col min="3344" max="3344" width="9.54296875" style="1" customWidth="1"/>
    <col min="3345" max="3345" width="11.7265625" style="1" bestFit="1" customWidth="1"/>
    <col min="3346" max="3346" width="9.54296875" style="1" customWidth="1"/>
    <col min="3347" max="3347" width="11.7265625" style="1" customWidth="1"/>
    <col min="3348" max="3348" width="12.1796875" style="1" customWidth="1"/>
    <col min="3349" max="3349" width="12" style="1" customWidth="1"/>
    <col min="3350" max="3350" width="15.54296875" style="1" customWidth="1"/>
    <col min="3351" max="3586" width="9.1796875" style="1"/>
    <col min="3587" max="3587" width="12.7265625" style="1" customWidth="1"/>
    <col min="3588" max="3588" width="41.7265625" style="1" customWidth="1"/>
    <col min="3589" max="3589" width="11.7265625" style="1" bestFit="1" customWidth="1"/>
    <col min="3590" max="3590" width="11.453125" style="1" customWidth="1"/>
    <col min="3591" max="3591" width="11.7265625" style="1" bestFit="1" customWidth="1"/>
    <col min="3592" max="3592" width="9.7265625" style="1" customWidth="1"/>
    <col min="3593" max="3593" width="10" style="1" bestFit="1" customWidth="1"/>
    <col min="3594" max="3594" width="9.7265625" style="1" customWidth="1"/>
    <col min="3595" max="3595" width="10" style="1" bestFit="1" customWidth="1"/>
    <col min="3596" max="3596" width="9.7265625" style="1" customWidth="1"/>
    <col min="3597" max="3597" width="10" style="1" bestFit="1" customWidth="1"/>
    <col min="3598" max="3598" width="9.7265625" style="1" customWidth="1"/>
    <col min="3599" max="3599" width="10" style="1" bestFit="1" customWidth="1"/>
    <col min="3600" max="3600" width="9.54296875" style="1" customWidth="1"/>
    <col min="3601" max="3601" width="11.7265625" style="1" bestFit="1" customWidth="1"/>
    <col min="3602" max="3602" width="9.54296875" style="1" customWidth="1"/>
    <col min="3603" max="3603" width="11.7265625" style="1" customWidth="1"/>
    <col min="3604" max="3604" width="12.1796875" style="1" customWidth="1"/>
    <col min="3605" max="3605" width="12" style="1" customWidth="1"/>
    <col min="3606" max="3606" width="15.54296875" style="1" customWidth="1"/>
    <col min="3607" max="3842" width="9.1796875" style="1"/>
    <col min="3843" max="3843" width="12.7265625" style="1" customWidth="1"/>
    <col min="3844" max="3844" width="41.7265625" style="1" customWidth="1"/>
    <col min="3845" max="3845" width="11.7265625" style="1" bestFit="1" customWidth="1"/>
    <col min="3846" max="3846" width="11.453125" style="1" customWidth="1"/>
    <col min="3847" max="3847" width="11.7265625" style="1" bestFit="1" customWidth="1"/>
    <col min="3848" max="3848" width="9.7265625" style="1" customWidth="1"/>
    <col min="3849" max="3849" width="10" style="1" bestFit="1" customWidth="1"/>
    <col min="3850" max="3850" width="9.7265625" style="1" customWidth="1"/>
    <col min="3851" max="3851" width="10" style="1" bestFit="1" customWidth="1"/>
    <col min="3852" max="3852" width="9.7265625" style="1" customWidth="1"/>
    <col min="3853" max="3853" width="10" style="1" bestFit="1" customWidth="1"/>
    <col min="3854" max="3854" width="9.7265625" style="1" customWidth="1"/>
    <col min="3855" max="3855" width="10" style="1" bestFit="1" customWidth="1"/>
    <col min="3856" max="3856" width="9.54296875" style="1" customWidth="1"/>
    <col min="3857" max="3857" width="11.7265625" style="1" bestFit="1" customWidth="1"/>
    <col min="3858" max="3858" width="9.54296875" style="1" customWidth="1"/>
    <col min="3859" max="3859" width="11.7265625" style="1" customWidth="1"/>
    <col min="3860" max="3860" width="12.1796875" style="1" customWidth="1"/>
    <col min="3861" max="3861" width="12" style="1" customWidth="1"/>
    <col min="3862" max="3862" width="15.54296875" style="1" customWidth="1"/>
    <col min="3863" max="4098" width="9.1796875" style="1"/>
    <col min="4099" max="4099" width="12.7265625" style="1" customWidth="1"/>
    <col min="4100" max="4100" width="41.7265625" style="1" customWidth="1"/>
    <col min="4101" max="4101" width="11.7265625" style="1" bestFit="1" customWidth="1"/>
    <col min="4102" max="4102" width="11.453125" style="1" customWidth="1"/>
    <col min="4103" max="4103" width="11.7265625" style="1" bestFit="1" customWidth="1"/>
    <col min="4104" max="4104" width="9.7265625" style="1" customWidth="1"/>
    <col min="4105" max="4105" width="10" style="1" bestFit="1" customWidth="1"/>
    <col min="4106" max="4106" width="9.7265625" style="1" customWidth="1"/>
    <col min="4107" max="4107" width="10" style="1" bestFit="1" customWidth="1"/>
    <col min="4108" max="4108" width="9.7265625" style="1" customWidth="1"/>
    <col min="4109" max="4109" width="10" style="1" bestFit="1" customWidth="1"/>
    <col min="4110" max="4110" width="9.7265625" style="1" customWidth="1"/>
    <col min="4111" max="4111" width="10" style="1" bestFit="1" customWidth="1"/>
    <col min="4112" max="4112" width="9.54296875" style="1" customWidth="1"/>
    <col min="4113" max="4113" width="11.7265625" style="1" bestFit="1" customWidth="1"/>
    <col min="4114" max="4114" width="9.54296875" style="1" customWidth="1"/>
    <col min="4115" max="4115" width="11.7265625" style="1" customWidth="1"/>
    <col min="4116" max="4116" width="12.1796875" style="1" customWidth="1"/>
    <col min="4117" max="4117" width="12" style="1" customWidth="1"/>
    <col min="4118" max="4118" width="15.54296875" style="1" customWidth="1"/>
    <col min="4119" max="4354" width="9.1796875" style="1"/>
    <col min="4355" max="4355" width="12.7265625" style="1" customWidth="1"/>
    <col min="4356" max="4356" width="41.7265625" style="1" customWidth="1"/>
    <col min="4357" max="4357" width="11.7265625" style="1" bestFit="1" customWidth="1"/>
    <col min="4358" max="4358" width="11.453125" style="1" customWidth="1"/>
    <col min="4359" max="4359" width="11.7265625" style="1" bestFit="1" customWidth="1"/>
    <col min="4360" max="4360" width="9.7265625" style="1" customWidth="1"/>
    <col min="4361" max="4361" width="10" style="1" bestFit="1" customWidth="1"/>
    <col min="4362" max="4362" width="9.7265625" style="1" customWidth="1"/>
    <col min="4363" max="4363" width="10" style="1" bestFit="1" customWidth="1"/>
    <col min="4364" max="4364" width="9.7265625" style="1" customWidth="1"/>
    <col min="4365" max="4365" width="10" style="1" bestFit="1" customWidth="1"/>
    <col min="4366" max="4366" width="9.7265625" style="1" customWidth="1"/>
    <col min="4367" max="4367" width="10" style="1" bestFit="1" customWidth="1"/>
    <col min="4368" max="4368" width="9.54296875" style="1" customWidth="1"/>
    <col min="4369" max="4369" width="11.7265625" style="1" bestFit="1" customWidth="1"/>
    <col min="4370" max="4370" width="9.54296875" style="1" customWidth="1"/>
    <col min="4371" max="4371" width="11.7265625" style="1" customWidth="1"/>
    <col min="4372" max="4372" width="12.1796875" style="1" customWidth="1"/>
    <col min="4373" max="4373" width="12" style="1" customWidth="1"/>
    <col min="4374" max="4374" width="15.54296875" style="1" customWidth="1"/>
    <col min="4375" max="4610" width="9.1796875" style="1"/>
    <col min="4611" max="4611" width="12.7265625" style="1" customWidth="1"/>
    <col min="4612" max="4612" width="41.7265625" style="1" customWidth="1"/>
    <col min="4613" max="4613" width="11.7265625" style="1" bestFit="1" customWidth="1"/>
    <col min="4614" max="4614" width="11.453125" style="1" customWidth="1"/>
    <col min="4615" max="4615" width="11.7265625" style="1" bestFit="1" customWidth="1"/>
    <col min="4616" max="4616" width="9.7265625" style="1" customWidth="1"/>
    <col min="4617" max="4617" width="10" style="1" bestFit="1" customWidth="1"/>
    <col min="4618" max="4618" width="9.7265625" style="1" customWidth="1"/>
    <col min="4619" max="4619" width="10" style="1" bestFit="1" customWidth="1"/>
    <col min="4620" max="4620" width="9.7265625" style="1" customWidth="1"/>
    <col min="4621" max="4621" width="10" style="1" bestFit="1" customWidth="1"/>
    <col min="4622" max="4622" width="9.7265625" style="1" customWidth="1"/>
    <col min="4623" max="4623" width="10" style="1" bestFit="1" customWidth="1"/>
    <col min="4624" max="4624" width="9.54296875" style="1" customWidth="1"/>
    <col min="4625" max="4625" width="11.7265625" style="1" bestFit="1" customWidth="1"/>
    <col min="4626" max="4626" width="9.54296875" style="1" customWidth="1"/>
    <col min="4627" max="4627" width="11.7265625" style="1" customWidth="1"/>
    <col min="4628" max="4628" width="12.1796875" style="1" customWidth="1"/>
    <col min="4629" max="4629" width="12" style="1" customWidth="1"/>
    <col min="4630" max="4630" width="15.54296875" style="1" customWidth="1"/>
    <col min="4631" max="4866" width="9.1796875" style="1"/>
    <col min="4867" max="4867" width="12.7265625" style="1" customWidth="1"/>
    <col min="4868" max="4868" width="41.7265625" style="1" customWidth="1"/>
    <col min="4869" max="4869" width="11.7265625" style="1" bestFit="1" customWidth="1"/>
    <col min="4870" max="4870" width="11.453125" style="1" customWidth="1"/>
    <col min="4871" max="4871" width="11.7265625" style="1" bestFit="1" customWidth="1"/>
    <col min="4872" max="4872" width="9.7265625" style="1" customWidth="1"/>
    <col min="4873" max="4873" width="10" style="1" bestFit="1" customWidth="1"/>
    <col min="4874" max="4874" width="9.7265625" style="1" customWidth="1"/>
    <col min="4875" max="4875" width="10" style="1" bestFit="1" customWidth="1"/>
    <col min="4876" max="4876" width="9.7265625" style="1" customWidth="1"/>
    <col min="4877" max="4877" width="10" style="1" bestFit="1" customWidth="1"/>
    <col min="4878" max="4878" width="9.7265625" style="1" customWidth="1"/>
    <col min="4879" max="4879" width="10" style="1" bestFit="1" customWidth="1"/>
    <col min="4880" max="4880" width="9.54296875" style="1" customWidth="1"/>
    <col min="4881" max="4881" width="11.7265625" style="1" bestFit="1" customWidth="1"/>
    <col min="4882" max="4882" width="9.54296875" style="1" customWidth="1"/>
    <col min="4883" max="4883" width="11.7265625" style="1" customWidth="1"/>
    <col min="4884" max="4884" width="12.1796875" style="1" customWidth="1"/>
    <col min="4885" max="4885" width="12" style="1" customWidth="1"/>
    <col min="4886" max="4886" width="15.54296875" style="1" customWidth="1"/>
    <col min="4887" max="5122" width="9.1796875" style="1"/>
    <col min="5123" max="5123" width="12.7265625" style="1" customWidth="1"/>
    <col min="5124" max="5124" width="41.7265625" style="1" customWidth="1"/>
    <col min="5125" max="5125" width="11.7265625" style="1" bestFit="1" customWidth="1"/>
    <col min="5126" max="5126" width="11.453125" style="1" customWidth="1"/>
    <col min="5127" max="5127" width="11.7265625" style="1" bestFit="1" customWidth="1"/>
    <col min="5128" max="5128" width="9.7265625" style="1" customWidth="1"/>
    <col min="5129" max="5129" width="10" style="1" bestFit="1" customWidth="1"/>
    <col min="5130" max="5130" width="9.7265625" style="1" customWidth="1"/>
    <col min="5131" max="5131" width="10" style="1" bestFit="1" customWidth="1"/>
    <col min="5132" max="5132" width="9.7265625" style="1" customWidth="1"/>
    <col min="5133" max="5133" width="10" style="1" bestFit="1" customWidth="1"/>
    <col min="5134" max="5134" width="9.7265625" style="1" customWidth="1"/>
    <col min="5135" max="5135" width="10" style="1" bestFit="1" customWidth="1"/>
    <col min="5136" max="5136" width="9.54296875" style="1" customWidth="1"/>
    <col min="5137" max="5137" width="11.7265625" style="1" bestFit="1" customWidth="1"/>
    <col min="5138" max="5138" width="9.54296875" style="1" customWidth="1"/>
    <col min="5139" max="5139" width="11.7265625" style="1" customWidth="1"/>
    <col min="5140" max="5140" width="12.1796875" style="1" customWidth="1"/>
    <col min="5141" max="5141" width="12" style="1" customWidth="1"/>
    <col min="5142" max="5142" width="15.54296875" style="1" customWidth="1"/>
    <col min="5143" max="5378" width="9.1796875" style="1"/>
    <col min="5379" max="5379" width="12.7265625" style="1" customWidth="1"/>
    <col min="5380" max="5380" width="41.7265625" style="1" customWidth="1"/>
    <col min="5381" max="5381" width="11.7265625" style="1" bestFit="1" customWidth="1"/>
    <col min="5382" max="5382" width="11.453125" style="1" customWidth="1"/>
    <col min="5383" max="5383" width="11.7265625" style="1" bestFit="1" customWidth="1"/>
    <col min="5384" max="5384" width="9.7265625" style="1" customWidth="1"/>
    <col min="5385" max="5385" width="10" style="1" bestFit="1" customWidth="1"/>
    <col min="5386" max="5386" width="9.7265625" style="1" customWidth="1"/>
    <col min="5387" max="5387" width="10" style="1" bestFit="1" customWidth="1"/>
    <col min="5388" max="5388" width="9.7265625" style="1" customWidth="1"/>
    <col min="5389" max="5389" width="10" style="1" bestFit="1" customWidth="1"/>
    <col min="5390" max="5390" width="9.7265625" style="1" customWidth="1"/>
    <col min="5391" max="5391" width="10" style="1" bestFit="1" customWidth="1"/>
    <col min="5392" max="5392" width="9.54296875" style="1" customWidth="1"/>
    <col min="5393" max="5393" width="11.7265625" style="1" bestFit="1" customWidth="1"/>
    <col min="5394" max="5394" width="9.54296875" style="1" customWidth="1"/>
    <col min="5395" max="5395" width="11.7265625" style="1" customWidth="1"/>
    <col min="5396" max="5396" width="12.1796875" style="1" customWidth="1"/>
    <col min="5397" max="5397" width="12" style="1" customWidth="1"/>
    <col min="5398" max="5398" width="15.54296875" style="1" customWidth="1"/>
    <col min="5399" max="5634" width="9.1796875" style="1"/>
    <col min="5635" max="5635" width="12.7265625" style="1" customWidth="1"/>
    <col min="5636" max="5636" width="41.7265625" style="1" customWidth="1"/>
    <col min="5637" max="5637" width="11.7265625" style="1" bestFit="1" customWidth="1"/>
    <col min="5638" max="5638" width="11.453125" style="1" customWidth="1"/>
    <col min="5639" max="5639" width="11.7265625" style="1" bestFit="1" customWidth="1"/>
    <col min="5640" max="5640" width="9.7265625" style="1" customWidth="1"/>
    <col min="5641" max="5641" width="10" style="1" bestFit="1" customWidth="1"/>
    <col min="5642" max="5642" width="9.7265625" style="1" customWidth="1"/>
    <col min="5643" max="5643" width="10" style="1" bestFit="1" customWidth="1"/>
    <col min="5644" max="5644" width="9.7265625" style="1" customWidth="1"/>
    <col min="5645" max="5645" width="10" style="1" bestFit="1" customWidth="1"/>
    <col min="5646" max="5646" width="9.7265625" style="1" customWidth="1"/>
    <col min="5647" max="5647" width="10" style="1" bestFit="1" customWidth="1"/>
    <col min="5648" max="5648" width="9.54296875" style="1" customWidth="1"/>
    <col min="5649" max="5649" width="11.7265625" style="1" bestFit="1" customWidth="1"/>
    <col min="5650" max="5650" width="9.54296875" style="1" customWidth="1"/>
    <col min="5651" max="5651" width="11.7265625" style="1" customWidth="1"/>
    <col min="5652" max="5652" width="12.1796875" style="1" customWidth="1"/>
    <col min="5653" max="5653" width="12" style="1" customWidth="1"/>
    <col min="5654" max="5654" width="15.54296875" style="1" customWidth="1"/>
    <col min="5655" max="5890" width="9.1796875" style="1"/>
    <col min="5891" max="5891" width="12.7265625" style="1" customWidth="1"/>
    <col min="5892" max="5892" width="41.7265625" style="1" customWidth="1"/>
    <col min="5893" max="5893" width="11.7265625" style="1" bestFit="1" customWidth="1"/>
    <col min="5894" max="5894" width="11.453125" style="1" customWidth="1"/>
    <col min="5895" max="5895" width="11.7265625" style="1" bestFit="1" customWidth="1"/>
    <col min="5896" max="5896" width="9.7265625" style="1" customWidth="1"/>
    <col min="5897" max="5897" width="10" style="1" bestFit="1" customWidth="1"/>
    <col min="5898" max="5898" width="9.7265625" style="1" customWidth="1"/>
    <col min="5899" max="5899" width="10" style="1" bestFit="1" customWidth="1"/>
    <col min="5900" max="5900" width="9.7265625" style="1" customWidth="1"/>
    <col min="5901" max="5901" width="10" style="1" bestFit="1" customWidth="1"/>
    <col min="5902" max="5902" width="9.7265625" style="1" customWidth="1"/>
    <col min="5903" max="5903" width="10" style="1" bestFit="1" customWidth="1"/>
    <col min="5904" max="5904" width="9.54296875" style="1" customWidth="1"/>
    <col min="5905" max="5905" width="11.7265625" style="1" bestFit="1" customWidth="1"/>
    <col min="5906" max="5906" width="9.54296875" style="1" customWidth="1"/>
    <col min="5907" max="5907" width="11.7265625" style="1" customWidth="1"/>
    <col min="5908" max="5908" width="12.1796875" style="1" customWidth="1"/>
    <col min="5909" max="5909" width="12" style="1" customWidth="1"/>
    <col min="5910" max="5910" width="15.54296875" style="1" customWidth="1"/>
    <col min="5911" max="6146" width="9.1796875" style="1"/>
    <col min="6147" max="6147" width="12.7265625" style="1" customWidth="1"/>
    <col min="6148" max="6148" width="41.7265625" style="1" customWidth="1"/>
    <col min="6149" max="6149" width="11.7265625" style="1" bestFit="1" customWidth="1"/>
    <col min="6150" max="6150" width="11.453125" style="1" customWidth="1"/>
    <col min="6151" max="6151" width="11.7265625" style="1" bestFit="1" customWidth="1"/>
    <col min="6152" max="6152" width="9.7265625" style="1" customWidth="1"/>
    <col min="6153" max="6153" width="10" style="1" bestFit="1" customWidth="1"/>
    <col min="6154" max="6154" width="9.7265625" style="1" customWidth="1"/>
    <col min="6155" max="6155" width="10" style="1" bestFit="1" customWidth="1"/>
    <col min="6156" max="6156" width="9.7265625" style="1" customWidth="1"/>
    <col min="6157" max="6157" width="10" style="1" bestFit="1" customWidth="1"/>
    <col min="6158" max="6158" width="9.7265625" style="1" customWidth="1"/>
    <col min="6159" max="6159" width="10" style="1" bestFit="1" customWidth="1"/>
    <col min="6160" max="6160" width="9.54296875" style="1" customWidth="1"/>
    <col min="6161" max="6161" width="11.7265625" style="1" bestFit="1" customWidth="1"/>
    <col min="6162" max="6162" width="9.54296875" style="1" customWidth="1"/>
    <col min="6163" max="6163" width="11.7265625" style="1" customWidth="1"/>
    <col min="6164" max="6164" width="12.1796875" style="1" customWidth="1"/>
    <col min="6165" max="6165" width="12" style="1" customWidth="1"/>
    <col min="6166" max="6166" width="15.54296875" style="1" customWidth="1"/>
    <col min="6167" max="6402" width="9.1796875" style="1"/>
    <col min="6403" max="6403" width="12.7265625" style="1" customWidth="1"/>
    <col min="6404" max="6404" width="41.7265625" style="1" customWidth="1"/>
    <col min="6405" max="6405" width="11.7265625" style="1" bestFit="1" customWidth="1"/>
    <col min="6406" max="6406" width="11.453125" style="1" customWidth="1"/>
    <col min="6407" max="6407" width="11.7265625" style="1" bestFit="1" customWidth="1"/>
    <col min="6408" max="6408" width="9.7265625" style="1" customWidth="1"/>
    <col min="6409" max="6409" width="10" style="1" bestFit="1" customWidth="1"/>
    <col min="6410" max="6410" width="9.7265625" style="1" customWidth="1"/>
    <col min="6411" max="6411" width="10" style="1" bestFit="1" customWidth="1"/>
    <col min="6412" max="6412" width="9.7265625" style="1" customWidth="1"/>
    <col min="6413" max="6413" width="10" style="1" bestFit="1" customWidth="1"/>
    <col min="6414" max="6414" width="9.7265625" style="1" customWidth="1"/>
    <col min="6415" max="6415" width="10" style="1" bestFit="1" customWidth="1"/>
    <col min="6416" max="6416" width="9.54296875" style="1" customWidth="1"/>
    <col min="6417" max="6417" width="11.7265625" style="1" bestFit="1" customWidth="1"/>
    <col min="6418" max="6418" width="9.54296875" style="1" customWidth="1"/>
    <col min="6419" max="6419" width="11.7265625" style="1" customWidth="1"/>
    <col min="6420" max="6420" width="12.1796875" style="1" customWidth="1"/>
    <col min="6421" max="6421" width="12" style="1" customWidth="1"/>
    <col min="6422" max="6422" width="15.54296875" style="1" customWidth="1"/>
    <col min="6423" max="6658" width="9.1796875" style="1"/>
    <col min="6659" max="6659" width="12.7265625" style="1" customWidth="1"/>
    <col min="6660" max="6660" width="41.7265625" style="1" customWidth="1"/>
    <col min="6661" max="6661" width="11.7265625" style="1" bestFit="1" customWidth="1"/>
    <col min="6662" max="6662" width="11.453125" style="1" customWidth="1"/>
    <col min="6663" max="6663" width="11.7265625" style="1" bestFit="1" customWidth="1"/>
    <col min="6664" max="6664" width="9.7265625" style="1" customWidth="1"/>
    <col min="6665" max="6665" width="10" style="1" bestFit="1" customWidth="1"/>
    <col min="6666" max="6666" width="9.7265625" style="1" customWidth="1"/>
    <col min="6667" max="6667" width="10" style="1" bestFit="1" customWidth="1"/>
    <col min="6668" max="6668" width="9.7265625" style="1" customWidth="1"/>
    <col min="6669" max="6669" width="10" style="1" bestFit="1" customWidth="1"/>
    <col min="6670" max="6670" width="9.7265625" style="1" customWidth="1"/>
    <col min="6671" max="6671" width="10" style="1" bestFit="1" customWidth="1"/>
    <col min="6672" max="6672" width="9.54296875" style="1" customWidth="1"/>
    <col min="6673" max="6673" width="11.7265625" style="1" bestFit="1" customWidth="1"/>
    <col min="6674" max="6674" width="9.54296875" style="1" customWidth="1"/>
    <col min="6675" max="6675" width="11.7265625" style="1" customWidth="1"/>
    <col min="6676" max="6676" width="12.1796875" style="1" customWidth="1"/>
    <col min="6677" max="6677" width="12" style="1" customWidth="1"/>
    <col min="6678" max="6678" width="15.54296875" style="1" customWidth="1"/>
    <col min="6679" max="6914" width="9.1796875" style="1"/>
    <col min="6915" max="6915" width="12.7265625" style="1" customWidth="1"/>
    <col min="6916" max="6916" width="41.7265625" style="1" customWidth="1"/>
    <col min="6917" max="6917" width="11.7265625" style="1" bestFit="1" customWidth="1"/>
    <col min="6918" max="6918" width="11.453125" style="1" customWidth="1"/>
    <col min="6919" max="6919" width="11.7265625" style="1" bestFit="1" customWidth="1"/>
    <col min="6920" max="6920" width="9.7265625" style="1" customWidth="1"/>
    <col min="6921" max="6921" width="10" style="1" bestFit="1" customWidth="1"/>
    <col min="6922" max="6922" width="9.7265625" style="1" customWidth="1"/>
    <col min="6923" max="6923" width="10" style="1" bestFit="1" customWidth="1"/>
    <col min="6924" max="6924" width="9.7265625" style="1" customWidth="1"/>
    <col min="6925" max="6925" width="10" style="1" bestFit="1" customWidth="1"/>
    <col min="6926" max="6926" width="9.7265625" style="1" customWidth="1"/>
    <col min="6927" max="6927" width="10" style="1" bestFit="1" customWidth="1"/>
    <col min="6928" max="6928" width="9.54296875" style="1" customWidth="1"/>
    <col min="6929" max="6929" width="11.7265625" style="1" bestFit="1" customWidth="1"/>
    <col min="6930" max="6930" width="9.54296875" style="1" customWidth="1"/>
    <col min="6931" max="6931" width="11.7265625" style="1" customWidth="1"/>
    <col min="6932" max="6932" width="12.1796875" style="1" customWidth="1"/>
    <col min="6933" max="6933" width="12" style="1" customWidth="1"/>
    <col min="6934" max="6934" width="15.54296875" style="1" customWidth="1"/>
    <col min="6935" max="7170" width="9.1796875" style="1"/>
    <col min="7171" max="7171" width="12.7265625" style="1" customWidth="1"/>
    <col min="7172" max="7172" width="41.7265625" style="1" customWidth="1"/>
    <col min="7173" max="7173" width="11.7265625" style="1" bestFit="1" customWidth="1"/>
    <col min="7174" max="7174" width="11.453125" style="1" customWidth="1"/>
    <col min="7175" max="7175" width="11.7265625" style="1" bestFit="1" customWidth="1"/>
    <col min="7176" max="7176" width="9.7265625" style="1" customWidth="1"/>
    <col min="7177" max="7177" width="10" style="1" bestFit="1" customWidth="1"/>
    <col min="7178" max="7178" width="9.7265625" style="1" customWidth="1"/>
    <col min="7179" max="7179" width="10" style="1" bestFit="1" customWidth="1"/>
    <col min="7180" max="7180" width="9.7265625" style="1" customWidth="1"/>
    <col min="7181" max="7181" width="10" style="1" bestFit="1" customWidth="1"/>
    <col min="7182" max="7182" width="9.7265625" style="1" customWidth="1"/>
    <col min="7183" max="7183" width="10" style="1" bestFit="1" customWidth="1"/>
    <col min="7184" max="7184" width="9.54296875" style="1" customWidth="1"/>
    <col min="7185" max="7185" width="11.7265625" style="1" bestFit="1" customWidth="1"/>
    <col min="7186" max="7186" width="9.54296875" style="1" customWidth="1"/>
    <col min="7187" max="7187" width="11.7265625" style="1" customWidth="1"/>
    <col min="7188" max="7188" width="12.1796875" style="1" customWidth="1"/>
    <col min="7189" max="7189" width="12" style="1" customWidth="1"/>
    <col min="7190" max="7190" width="15.54296875" style="1" customWidth="1"/>
    <col min="7191" max="7426" width="9.1796875" style="1"/>
    <col min="7427" max="7427" width="12.7265625" style="1" customWidth="1"/>
    <col min="7428" max="7428" width="41.7265625" style="1" customWidth="1"/>
    <col min="7429" max="7429" width="11.7265625" style="1" bestFit="1" customWidth="1"/>
    <col min="7430" max="7430" width="11.453125" style="1" customWidth="1"/>
    <col min="7431" max="7431" width="11.7265625" style="1" bestFit="1" customWidth="1"/>
    <col min="7432" max="7432" width="9.7265625" style="1" customWidth="1"/>
    <col min="7433" max="7433" width="10" style="1" bestFit="1" customWidth="1"/>
    <col min="7434" max="7434" width="9.7265625" style="1" customWidth="1"/>
    <col min="7435" max="7435" width="10" style="1" bestFit="1" customWidth="1"/>
    <col min="7436" max="7436" width="9.7265625" style="1" customWidth="1"/>
    <col min="7437" max="7437" width="10" style="1" bestFit="1" customWidth="1"/>
    <col min="7438" max="7438" width="9.7265625" style="1" customWidth="1"/>
    <col min="7439" max="7439" width="10" style="1" bestFit="1" customWidth="1"/>
    <col min="7440" max="7440" width="9.54296875" style="1" customWidth="1"/>
    <col min="7441" max="7441" width="11.7265625" style="1" bestFit="1" customWidth="1"/>
    <col min="7442" max="7442" width="9.54296875" style="1" customWidth="1"/>
    <col min="7443" max="7443" width="11.7265625" style="1" customWidth="1"/>
    <col min="7444" max="7444" width="12.1796875" style="1" customWidth="1"/>
    <col min="7445" max="7445" width="12" style="1" customWidth="1"/>
    <col min="7446" max="7446" width="15.54296875" style="1" customWidth="1"/>
    <col min="7447" max="7682" width="9.1796875" style="1"/>
    <col min="7683" max="7683" width="12.7265625" style="1" customWidth="1"/>
    <col min="7684" max="7684" width="41.7265625" style="1" customWidth="1"/>
    <col min="7685" max="7685" width="11.7265625" style="1" bestFit="1" customWidth="1"/>
    <col min="7686" max="7686" width="11.453125" style="1" customWidth="1"/>
    <col min="7687" max="7687" width="11.7265625" style="1" bestFit="1" customWidth="1"/>
    <col min="7688" max="7688" width="9.7265625" style="1" customWidth="1"/>
    <col min="7689" max="7689" width="10" style="1" bestFit="1" customWidth="1"/>
    <col min="7690" max="7690" width="9.7265625" style="1" customWidth="1"/>
    <col min="7691" max="7691" width="10" style="1" bestFit="1" customWidth="1"/>
    <col min="7692" max="7692" width="9.7265625" style="1" customWidth="1"/>
    <col min="7693" max="7693" width="10" style="1" bestFit="1" customWidth="1"/>
    <col min="7694" max="7694" width="9.7265625" style="1" customWidth="1"/>
    <col min="7695" max="7695" width="10" style="1" bestFit="1" customWidth="1"/>
    <col min="7696" max="7696" width="9.54296875" style="1" customWidth="1"/>
    <col min="7697" max="7697" width="11.7265625" style="1" bestFit="1" customWidth="1"/>
    <col min="7698" max="7698" width="9.54296875" style="1" customWidth="1"/>
    <col min="7699" max="7699" width="11.7265625" style="1" customWidth="1"/>
    <col min="7700" max="7700" width="12.1796875" style="1" customWidth="1"/>
    <col min="7701" max="7701" width="12" style="1" customWidth="1"/>
    <col min="7702" max="7702" width="15.54296875" style="1" customWidth="1"/>
    <col min="7703" max="7938" width="9.1796875" style="1"/>
    <col min="7939" max="7939" width="12.7265625" style="1" customWidth="1"/>
    <col min="7940" max="7940" width="41.7265625" style="1" customWidth="1"/>
    <col min="7941" max="7941" width="11.7265625" style="1" bestFit="1" customWidth="1"/>
    <col min="7942" max="7942" width="11.453125" style="1" customWidth="1"/>
    <col min="7943" max="7943" width="11.7265625" style="1" bestFit="1" customWidth="1"/>
    <col min="7944" max="7944" width="9.7265625" style="1" customWidth="1"/>
    <col min="7945" max="7945" width="10" style="1" bestFit="1" customWidth="1"/>
    <col min="7946" max="7946" width="9.7265625" style="1" customWidth="1"/>
    <col min="7947" max="7947" width="10" style="1" bestFit="1" customWidth="1"/>
    <col min="7948" max="7948" width="9.7265625" style="1" customWidth="1"/>
    <col min="7949" max="7949" width="10" style="1" bestFit="1" customWidth="1"/>
    <col min="7950" max="7950" width="9.7265625" style="1" customWidth="1"/>
    <col min="7951" max="7951" width="10" style="1" bestFit="1" customWidth="1"/>
    <col min="7952" max="7952" width="9.54296875" style="1" customWidth="1"/>
    <col min="7953" max="7953" width="11.7265625" style="1" bestFit="1" customWidth="1"/>
    <col min="7954" max="7954" width="9.54296875" style="1" customWidth="1"/>
    <col min="7955" max="7955" width="11.7265625" style="1" customWidth="1"/>
    <col min="7956" max="7956" width="12.1796875" style="1" customWidth="1"/>
    <col min="7957" max="7957" width="12" style="1" customWidth="1"/>
    <col min="7958" max="7958" width="15.54296875" style="1" customWidth="1"/>
    <col min="7959" max="8194" width="9.1796875" style="1"/>
    <col min="8195" max="8195" width="12.7265625" style="1" customWidth="1"/>
    <col min="8196" max="8196" width="41.7265625" style="1" customWidth="1"/>
    <col min="8197" max="8197" width="11.7265625" style="1" bestFit="1" customWidth="1"/>
    <col min="8198" max="8198" width="11.453125" style="1" customWidth="1"/>
    <col min="8199" max="8199" width="11.7265625" style="1" bestFit="1" customWidth="1"/>
    <col min="8200" max="8200" width="9.7265625" style="1" customWidth="1"/>
    <col min="8201" max="8201" width="10" style="1" bestFit="1" customWidth="1"/>
    <col min="8202" max="8202" width="9.7265625" style="1" customWidth="1"/>
    <col min="8203" max="8203" width="10" style="1" bestFit="1" customWidth="1"/>
    <col min="8204" max="8204" width="9.7265625" style="1" customWidth="1"/>
    <col min="8205" max="8205" width="10" style="1" bestFit="1" customWidth="1"/>
    <col min="8206" max="8206" width="9.7265625" style="1" customWidth="1"/>
    <col min="8207" max="8207" width="10" style="1" bestFit="1" customWidth="1"/>
    <col min="8208" max="8208" width="9.54296875" style="1" customWidth="1"/>
    <col min="8209" max="8209" width="11.7265625" style="1" bestFit="1" customWidth="1"/>
    <col min="8210" max="8210" width="9.54296875" style="1" customWidth="1"/>
    <col min="8211" max="8211" width="11.7265625" style="1" customWidth="1"/>
    <col min="8212" max="8212" width="12.1796875" style="1" customWidth="1"/>
    <col min="8213" max="8213" width="12" style="1" customWidth="1"/>
    <col min="8214" max="8214" width="15.54296875" style="1" customWidth="1"/>
    <col min="8215" max="8450" width="9.1796875" style="1"/>
    <col min="8451" max="8451" width="12.7265625" style="1" customWidth="1"/>
    <col min="8452" max="8452" width="41.7265625" style="1" customWidth="1"/>
    <col min="8453" max="8453" width="11.7265625" style="1" bestFit="1" customWidth="1"/>
    <col min="8454" max="8454" width="11.453125" style="1" customWidth="1"/>
    <col min="8455" max="8455" width="11.7265625" style="1" bestFit="1" customWidth="1"/>
    <col min="8456" max="8456" width="9.7265625" style="1" customWidth="1"/>
    <col min="8457" max="8457" width="10" style="1" bestFit="1" customWidth="1"/>
    <col min="8458" max="8458" width="9.7265625" style="1" customWidth="1"/>
    <col min="8459" max="8459" width="10" style="1" bestFit="1" customWidth="1"/>
    <col min="8460" max="8460" width="9.7265625" style="1" customWidth="1"/>
    <col min="8461" max="8461" width="10" style="1" bestFit="1" customWidth="1"/>
    <col min="8462" max="8462" width="9.7265625" style="1" customWidth="1"/>
    <col min="8463" max="8463" width="10" style="1" bestFit="1" customWidth="1"/>
    <col min="8464" max="8464" width="9.54296875" style="1" customWidth="1"/>
    <col min="8465" max="8465" width="11.7265625" style="1" bestFit="1" customWidth="1"/>
    <col min="8466" max="8466" width="9.54296875" style="1" customWidth="1"/>
    <col min="8467" max="8467" width="11.7265625" style="1" customWidth="1"/>
    <col min="8468" max="8468" width="12.1796875" style="1" customWidth="1"/>
    <col min="8469" max="8469" width="12" style="1" customWidth="1"/>
    <col min="8470" max="8470" width="15.54296875" style="1" customWidth="1"/>
    <col min="8471" max="8706" width="9.1796875" style="1"/>
    <col min="8707" max="8707" width="12.7265625" style="1" customWidth="1"/>
    <col min="8708" max="8708" width="41.7265625" style="1" customWidth="1"/>
    <col min="8709" max="8709" width="11.7265625" style="1" bestFit="1" customWidth="1"/>
    <col min="8710" max="8710" width="11.453125" style="1" customWidth="1"/>
    <col min="8711" max="8711" width="11.7265625" style="1" bestFit="1" customWidth="1"/>
    <col min="8712" max="8712" width="9.7265625" style="1" customWidth="1"/>
    <col min="8713" max="8713" width="10" style="1" bestFit="1" customWidth="1"/>
    <col min="8714" max="8714" width="9.7265625" style="1" customWidth="1"/>
    <col min="8715" max="8715" width="10" style="1" bestFit="1" customWidth="1"/>
    <col min="8716" max="8716" width="9.7265625" style="1" customWidth="1"/>
    <col min="8717" max="8717" width="10" style="1" bestFit="1" customWidth="1"/>
    <col min="8718" max="8718" width="9.7265625" style="1" customWidth="1"/>
    <col min="8719" max="8719" width="10" style="1" bestFit="1" customWidth="1"/>
    <col min="8720" max="8720" width="9.54296875" style="1" customWidth="1"/>
    <col min="8721" max="8721" width="11.7265625" style="1" bestFit="1" customWidth="1"/>
    <col min="8722" max="8722" width="9.54296875" style="1" customWidth="1"/>
    <col min="8723" max="8723" width="11.7265625" style="1" customWidth="1"/>
    <col min="8724" max="8724" width="12.1796875" style="1" customWidth="1"/>
    <col min="8725" max="8725" width="12" style="1" customWidth="1"/>
    <col min="8726" max="8726" width="15.54296875" style="1" customWidth="1"/>
    <col min="8727" max="8962" width="9.1796875" style="1"/>
    <col min="8963" max="8963" width="12.7265625" style="1" customWidth="1"/>
    <col min="8964" max="8964" width="41.7265625" style="1" customWidth="1"/>
    <col min="8965" max="8965" width="11.7265625" style="1" bestFit="1" customWidth="1"/>
    <col min="8966" max="8966" width="11.453125" style="1" customWidth="1"/>
    <col min="8967" max="8967" width="11.7265625" style="1" bestFit="1" customWidth="1"/>
    <col min="8968" max="8968" width="9.7265625" style="1" customWidth="1"/>
    <col min="8969" max="8969" width="10" style="1" bestFit="1" customWidth="1"/>
    <col min="8970" max="8970" width="9.7265625" style="1" customWidth="1"/>
    <col min="8971" max="8971" width="10" style="1" bestFit="1" customWidth="1"/>
    <col min="8972" max="8972" width="9.7265625" style="1" customWidth="1"/>
    <col min="8973" max="8973" width="10" style="1" bestFit="1" customWidth="1"/>
    <col min="8974" max="8974" width="9.7265625" style="1" customWidth="1"/>
    <col min="8975" max="8975" width="10" style="1" bestFit="1" customWidth="1"/>
    <col min="8976" max="8976" width="9.54296875" style="1" customWidth="1"/>
    <col min="8977" max="8977" width="11.7265625" style="1" bestFit="1" customWidth="1"/>
    <col min="8978" max="8978" width="9.54296875" style="1" customWidth="1"/>
    <col min="8979" max="8979" width="11.7265625" style="1" customWidth="1"/>
    <col min="8980" max="8980" width="12.1796875" style="1" customWidth="1"/>
    <col min="8981" max="8981" width="12" style="1" customWidth="1"/>
    <col min="8982" max="8982" width="15.54296875" style="1" customWidth="1"/>
    <col min="8983" max="9218" width="9.1796875" style="1"/>
    <col min="9219" max="9219" width="12.7265625" style="1" customWidth="1"/>
    <col min="9220" max="9220" width="41.7265625" style="1" customWidth="1"/>
    <col min="9221" max="9221" width="11.7265625" style="1" bestFit="1" customWidth="1"/>
    <col min="9222" max="9222" width="11.453125" style="1" customWidth="1"/>
    <col min="9223" max="9223" width="11.7265625" style="1" bestFit="1" customWidth="1"/>
    <col min="9224" max="9224" width="9.7265625" style="1" customWidth="1"/>
    <col min="9225" max="9225" width="10" style="1" bestFit="1" customWidth="1"/>
    <col min="9226" max="9226" width="9.7265625" style="1" customWidth="1"/>
    <col min="9227" max="9227" width="10" style="1" bestFit="1" customWidth="1"/>
    <col min="9228" max="9228" width="9.7265625" style="1" customWidth="1"/>
    <col min="9229" max="9229" width="10" style="1" bestFit="1" customWidth="1"/>
    <col min="9230" max="9230" width="9.7265625" style="1" customWidth="1"/>
    <col min="9231" max="9231" width="10" style="1" bestFit="1" customWidth="1"/>
    <col min="9232" max="9232" width="9.54296875" style="1" customWidth="1"/>
    <col min="9233" max="9233" width="11.7265625" style="1" bestFit="1" customWidth="1"/>
    <col min="9234" max="9234" width="9.54296875" style="1" customWidth="1"/>
    <col min="9235" max="9235" width="11.7265625" style="1" customWidth="1"/>
    <col min="9236" max="9236" width="12.1796875" style="1" customWidth="1"/>
    <col min="9237" max="9237" width="12" style="1" customWidth="1"/>
    <col min="9238" max="9238" width="15.54296875" style="1" customWidth="1"/>
    <col min="9239" max="9474" width="9.1796875" style="1"/>
    <col min="9475" max="9475" width="12.7265625" style="1" customWidth="1"/>
    <col min="9476" max="9476" width="41.7265625" style="1" customWidth="1"/>
    <col min="9477" max="9477" width="11.7265625" style="1" bestFit="1" customWidth="1"/>
    <col min="9478" max="9478" width="11.453125" style="1" customWidth="1"/>
    <col min="9479" max="9479" width="11.7265625" style="1" bestFit="1" customWidth="1"/>
    <col min="9480" max="9480" width="9.7265625" style="1" customWidth="1"/>
    <col min="9481" max="9481" width="10" style="1" bestFit="1" customWidth="1"/>
    <col min="9482" max="9482" width="9.7265625" style="1" customWidth="1"/>
    <col min="9483" max="9483" width="10" style="1" bestFit="1" customWidth="1"/>
    <col min="9484" max="9484" width="9.7265625" style="1" customWidth="1"/>
    <col min="9485" max="9485" width="10" style="1" bestFit="1" customWidth="1"/>
    <col min="9486" max="9486" width="9.7265625" style="1" customWidth="1"/>
    <col min="9487" max="9487" width="10" style="1" bestFit="1" customWidth="1"/>
    <col min="9488" max="9488" width="9.54296875" style="1" customWidth="1"/>
    <col min="9489" max="9489" width="11.7265625" style="1" bestFit="1" customWidth="1"/>
    <col min="9490" max="9490" width="9.54296875" style="1" customWidth="1"/>
    <col min="9491" max="9491" width="11.7265625" style="1" customWidth="1"/>
    <col min="9492" max="9492" width="12.1796875" style="1" customWidth="1"/>
    <col min="9493" max="9493" width="12" style="1" customWidth="1"/>
    <col min="9494" max="9494" width="15.54296875" style="1" customWidth="1"/>
    <col min="9495" max="9730" width="9.1796875" style="1"/>
    <col min="9731" max="9731" width="12.7265625" style="1" customWidth="1"/>
    <col min="9732" max="9732" width="41.7265625" style="1" customWidth="1"/>
    <col min="9733" max="9733" width="11.7265625" style="1" bestFit="1" customWidth="1"/>
    <col min="9734" max="9734" width="11.453125" style="1" customWidth="1"/>
    <col min="9735" max="9735" width="11.7265625" style="1" bestFit="1" customWidth="1"/>
    <col min="9736" max="9736" width="9.7265625" style="1" customWidth="1"/>
    <col min="9737" max="9737" width="10" style="1" bestFit="1" customWidth="1"/>
    <col min="9738" max="9738" width="9.7265625" style="1" customWidth="1"/>
    <col min="9739" max="9739" width="10" style="1" bestFit="1" customWidth="1"/>
    <col min="9740" max="9740" width="9.7265625" style="1" customWidth="1"/>
    <col min="9741" max="9741" width="10" style="1" bestFit="1" customWidth="1"/>
    <col min="9742" max="9742" width="9.7265625" style="1" customWidth="1"/>
    <col min="9743" max="9743" width="10" style="1" bestFit="1" customWidth="1"/>
    <col min="9744" max="9744" width="9.54296875" style="1" customWidth="1"/>
    <col min="9745" max="9745" width="11.7265625" style="1" bestFit="1" customWidth="1"/>
    <col min="9746" max="9746" width="9.54296875" style="1" customWidth="1"/>
    <col min="9747" max="9747" width="11.7265625" style="1" customWidth="1"/>
    <col min="9748" max="9748" width="12.1796875" style="1" customWidth="1"/>
    <col min="9749" max="9749" width="12" style="1" customWidth="1"/>
    <col min="9750" max="9750" width="15.54296875" style="1" customWidth="1"/>
    <col min="9751" max="9986" width="9.1796875" style="1"/>
    <col min="9987" max="9987" width="12.7265625" style="1" customWidth="1"/>
    <col min="9988" max="9988" width="41.7265625" style="1" customWidth="1"/>
    <col min="9989" max="9989" width="11.7265625" style="1" bestFit="1" customWidth="1"/>
    <col min="9990" max="9990" width="11.453125" style="1" customWidth="1"/>
    <col min="9991" max="9991" width="11.7265625" style="1" bestFit="1" customWidth="1"/>
    <col min="9992" max="9992" width="9.7265625" style="1" customWidth="1"/>
    <col min="9993" max="9993" width="10" style="1" bestFit="1" customWidth="1"/>
    <col min="9994" max="9994" width="9.7265625" style="1" customWidth="1"/>
    <col min="9995" max="9995" width="10" style="1" bestFit="1" customWidth="1"/>
    <col min="9996" max="9996" width="9.7265625" style="1" customWidth="1"/>
    <col min="9997" max="9997" width="10" style="1" bestFit="1" customWidth="1"/>
    <col min="9998" max="9998" width="9.7265625" style="1" customWidth="1"/>
    <col min="9999" max="9999" width="10" style="1" bestFit="1" customWidth="1"/>
    <col min="10000" max="10000" width="9.54296875" style="1" customWidth="1"/>
    <col min="10001" max="10001" width="11.7265625" style="1" bestFit="1" customWidth="1"/>
    <col min="10002" max="10002" width="9.54296875" style="1" customWidth="1"/>
    <col min="10003" max="10003" width="11.7265625" style="1" customWidth="1"/>
    <col min="10004" max="10004" width="12.1796875" style="1" customWidth="1"/>
    <col min="10005" max="10005" width="12" style="1" customWidth="1"/>
    <col min="10006" max="10006" width="15.54296875" style="1" customWidth="1"/>
    <col min="10007" max="10242" width="9.1796875" style="1"/>
    <col min="10243" max="10243" width="12.7265625" style="1" customWidth="1"/>
    <col min="10244" max="10244" width="41.7265625" style="1" customWidth="1"/>
    <col min="10245" max="10245" width="11.7265625" style="1" bestFit="1" customWidth="1"/>
    <col min="10246" max="10246" width="11.453125" style="1" customWidth="1"/>
    <col min="10247" max="10247" width="11.7265625" style="1" bestFit="1" customWidth="1"/>
    <col min="10248" max="10248" width="9.7265625" style="1" customWidth="1"/>
    <col min="10249" max="10249" width="10" style="1" bestFit="1" customWidth="1"/>
    <col min="10250" max="10250" width="9.7265625" style="1" customWidth="1"/>
    <col min="10251" max="10251" width="10" style="1" bestFit="1" customWidth="1"/>
    <col min="10252" max="10252" width="9.7265625" style="1" customWidth="1"/>
    <col min="10253" max="10253" width="10" style="1" bestFit="1" customWidth="1"/>
    <col min="10254" max="10254" width="9.7265625" style="1" customWidth="1"/>
    <col min="10255" max="10255" width="10" style="1" bestFit="1" customWidth="1"/>
    <col min="10256" max="10256" width="9.54296875" style="1" customWidth="1"/>
    <col min="10257" max="10257" width="11.7265625" style="1" bestFit="1" customWidth="1"/>
    <col min="10258" max="10258" width="9.54296875" style="1" customWidth="1"/>
    <col min="10259" max="10259" width="11.7265625" style="1" customWidth="1"/>
    <col min="10260" max="10260" width="12.1796875" style="1" customWidth="1"/>
    <col min="10261" max="10261" width="12" style="1" customWidth="1"/>
    <col min="10262" max="10262" width="15.54296875" style="1" customWidth="1"/>
    <col min="10263" max="10498" width="9.1796875" style="1"/>
    <col min="10499" max="10499" width="12.7265625" style="1" customWidth="1"/>
    <col min="10500" max="10500" width="41.7265625" style="1" customWidth="1"/>
    <col min="10501" max="10501" width="11.7265625" style="1" bestFit="1" customWidth="1"/>
    <col min="10502" max="10502" width="11.453125" style="1" customWidth="1"/>
    <col min="10503" max="10503" width="11.7265625" style="1" bestFit="1" customWidth="1"/>
    <col min="10504" max="10504" width="9.7265625" style="1" customWidth="1"/>
    <col min="10505" max="10505" width="10" style="1" bestFit="1" customWidth="1"/>
    <col min="10506" max="10506" width="9.7265625" style="1" customWidth="1"/>
    <col min="10507" max="10507" width="10" style="1" bestFit="1" customWidth="1"/>
    <col min="10508" max="10508" width="9.7265625" style="1" customWidth="1"/>
    <col min="10509" max="10509" width="10" style="1" bestFit="1" customWidth="1"/>
    <col min="10510" max="10510" width="9.7265625" style="1" customWidth="1"/>
    <col min="10511" max="10511" width="10" style="1" bestFit="1" customWidth="1"/>
    <col min="10512" max="10512" width="9.54296875" style="1" customWidth="1"/>
    <col min="10513" max="10513" width="11.7265625" style="1" bestFit="1" customWidth="1"/>
    <col min="10514" max="10514" width="9.54296875" style="1" customWidth="1"/>
    <col min="10515" max="10515" width="11.7265625" style="1" customWidth="1"/>
    <col min="10516" max="10516" width="12.1796875" style="1" customWidth="1"/>
    <col min="10517" max="10517" width="12" style="1" customWidth="1"/>
    <col min="10518" max="10518" width="15.54296875" style="1" customWidth="1"/>
    <col min="10519" max="10754" width="9.1796875" style="1"/>
    <col min="10755" max="10755" width="12.7265625" style="1" customWidth="1"/>
    <col min="10756" max="10756" width="41.7265625" style="1" customWidth="1"/>
    <col min="10757" max="10757" width="11.7265625" style="1" bestFit="1" customWidth="1"/>
    <col min="10758" max="10758" width="11.453125" style="1" customWidth="1"/>
    <col min="10759" max="10759" width="11.7265625" style="1" bestFit="1" customWidth="1"/>
    <col min="10760" max="10760" width="9.7265625" style="1" customWidth="1"/>
    <col min="10761" max="10761" width="10" style="1" bestFit="1" customWidth="1"/>
    <col min="10762" max="10762" width="9.7265625" style="1" customWidth="1"/>
    <col min="10763" max="10763" width="10" style="1" bestFit="1" customWidth="1"/>
    <col min="10764" max="10764" width="9.7265625" style="1" customWidth="1"/>
    <col min="10765" max="10765" width="10" style="1" bestFit="1" customWidth="1"/>
    <col min="10766" max="10766" width="9.7265625" style="1" customWidth="1"/>
    <col min="10767" max="10767" width="10" style="1" bestFit="1" customWidth="1"/>
    <col min="10768" max="10768" width="9.54296875" style="1" customWidth="1"/>
    <col min="10769" max="10769" width="11.7265625" style="1" bestFit="1" customWidth="1"/>
    <col min="10770" max="10770" width="9.54296875" style="1" customWidth="1"/>
    <col min="10771" max="10771" width="11.7265625" style="1" customWidth="1"/>
    <col min="10772" max="10772" width="12.1796875" style="1" customWidth="1"/>
    <col min="10773" max="10773" width="12" style="1" customWidth="1"/>
    <col min="10774" max="10774" width="15.54296875" style="1" customWidth="1"/>
    <col min="10775" max="11010" width="9.1796875" style="1"/>
    <col min="11011" max="11011" width="12.7265625" style="1" customWidth="1"/>
    <col min="11012" max="11012" width="41.7265625" style="1" customWidth="1"/>
    <col min="11013" max="11013" width="11.7265625" style="1" bestFit="1" customWidth="1"/>
    <col min="11014" max="11014" width="11.453125" style="1" customWidth="1"/>
    <col min="11015" max="11015" width="11.7265625" style="1" bestFit="1" customWidth="1"/>
    <col min="11016" max="11016" width="9.7265625" style="1" customWidth="1"/>
    <col min="11017" max="11017" width="10" style="1" bestFit="1" customWidth="1"/>
    <col min="11018" max="11018" width="9.7265625" style="1" customWidth="1"/>
    <col min="11019" max="11019" width="10" style="1" bestFit="1" customWidth="1"/>
    <col min="11020" max="11020" width="9.7265625" style="1" customWidth="1"/>
    <col min="11021" max="11021" width="10" style="1" bestFit="1" customWidth="1"/>
    <col min="11022" max="11022" width="9.7265625" style="1" customWidth="1"/>
    <col min="11023" max="11023" width="10" style="1" bestFit="1" customWidth="1"/>
    <col min="11024" max="11024" width="9.54296875" style="1" customWidth="1"/>
    <col min="11025" max="11025" width="11.7265625" style="1" bestFit="1" customWidth="1"/>
    <col min="11026" max="11026" width="9.54296875" style="1" customWidth="1"/>
    <col min="11027" max="11027" width="11.7265625" style="1" customWidth="1"/>
    <col min="11028" max="11028" width="12.1796875" style="1" customWidth="1"/>
    <col min="11029" max="11029" width="12" style="1" customWidth="1"/>
    <col min="11030" max="11030" width="15.54296875" style="1" customWidth="1"/>
    <col min="11031" max="11266" width="9.1796875" style="1"/>
    <col min="11267" max="11267" width="12.7265625" style="1" customWidth="1"/>
    <col min="11268" max="11268" width="41.7265625" style="1" customWidth="1"/>
    <col min="11269" max="11269" width="11.7265625" style="1" bestFit="1" customWidth="1"/>
    <col min="11270" max="11270" width="11.453125" style="1" customWidth="1"/>
    <col min="11271" max="11271" width="11.7265625" style="1" bestFit="1" customWidth="1"/>
    <col min="11272" max="11272" width="9.7265625" style="1" customWidth="1"/>
    <col min="11273" max="11273" width="10" style="1" bestFit="1" customWidth="1"/>
    <col min="11274" max="11274" width="9.7265625" style="1" customWidth="1"/>
    <col min="11275" max="11275" width="10" style="1" bestFit="1" customWidth="1"/>
    <col min="11276" max="11276" width="9.7265625" style="1" customWidth="1"/>
    <col min="11277" max="11277" width="10" style="1" bestFit="1" customWidth="1"/>
    <col min="11278" max="11278" width="9.7265625" style="1" customWidth="1"/>
    <col min="11279" max="11279" width="10" style="1" bestFit="1" customWidth="1"/>
    <col min="11280" max="11280" width="9.54296875" style="1" customWidth="1"/>
    <col min="11281" max="11281" width="11.7265625" style="1" bestFit="1" customWidth="1"/>
    <col min="11282" max="11282" width="9.54296875" style="1" customWidth="1"/>
    <col min="11283" max="11283" width="11.7265625" style="1" customWidth="1"/>
    <col min="11284" max="11284" width="12.1796875" style="1" customWidth="1"/>
    <col min="11285" max="11285" width="12" style="1" customWidth="1"/>
    <col min="11286" max="11286" width="15.54296875" style="1" customWidth="1"/>
    <col min="11287" max="11522" width="9.1796875" style="1"/>
    <col min="11523" max="11523" width="12.7265625" style="1" customWidth="1"/>
    <col min="11524" max="11524" width="41.7265625" style="1" customWidth="1"/>
    <col min="11525" max="11525" width="11.7265625" style="1" bestFit="1" customWidth="1"/>
    <col min="11526" max="11526" width="11.453125" style="1" customWidth="1"/>
    <col min="11527" max="11527" width="11.7265625" style="1" bestFit="1" customWidth="1"/>
    <col min="11528" max="11528" width="9.7265625" style="1" customWidth="1"/>
    <col min="11529" max="11529" width="10" style="1" bestFit="1" customWidth="1"/>
    <col min="11530" max="11530" width="9.7265625" style="1" customWidth="1"/>
    <col min="11531" max="11531" width="10" style="1" bestFit="1" customWidth="1"/>
    <col min="11532" max="11532" width="9.7265625" style="1" customWidth="1"/>
    <col min="11533" max="11533" width="10" style="1" bestFit="1" customWidth="1"/>
    <col min="11534" max="11534" width="9.7265625" style="1" customWidth="1"/>
    <col min="11535" max="11535" width="10" style="1" bestFit="1" customWidth="1"/>
    <col min="11536" max="11536" width="9.54296875" style="1" customWidth="1"/>
    <col min="11537" max="11537" width="11.7265625" style="1" bestFit="1" customWidth="1"/>
    <col min="11538" max="11538" width="9.54296875" style="1" customWidth="1"/>
    <col min="11539" max="11539" width="11.7265625" style="1" customWidth="1"/>
    <col min="11540" max="11540" width="12.1796875" style="1" customWidth="1"/>
    <col min="11541" max="11541" width="12" style="1" customWidth="1"/>
    <col min="11542" max="11542" width="15.54296875" style="1" customWidth="1"/>
    <col min="11543" max="11778" width="9.1796875" style="1"/>
    <col min="11779" max="11779" width="12.7265625" style="1" customWidth="1"/>
    <col min="11780" max="11780" width="41.7265625" style="1" customWidth="1"/>
    <col min="11781" max="11781" width="11.7265625" style="1" bestFit="1" customWidth="1"/>
    <col min="11782" max="11782" width="11.453125" style="1" customWidth="1"/>
    <col min="11783" max="11783" width="11.7265625" style="1" bestFit="1" customWidth="1"/>
    <col min="11784" max="11784" width="9.7265625" style="1" customWidth="1"/>
    <col min="11785" max="11785" width="10" style="1" bestFit="1" customWidth="1"/>
    <col min="11786" max="11786" width="9.7265625" style="1" customWidth="1"/>
    <col min="11787" max="11787" width="10" style="1" bestFit="1" customWidth="1"/>
    <col min="11788" max="11788" width="9.7265625" style="1" customWidth="1"/>
    <col min="11789" max="11789" width="10" style="1" bestFit="1" customWidth="1"/>
    <col min="11790" max="11790" width="9.7265625" style="1" customWidth="1"/>
    <col min="11791" max="11791" width="10" style="1" bestFit="1" customWidth="1"/>
    <col min="11792" max="11792" width="9.54296875" style="1" customWidth="1"/>
    <col min="11793" max="11793" width="11.7265625" style="1" bestFit="1" customWidth="1"/>
    <col min="11794" max="11794" width="9.54296875" style="1" customWidth="1"/>
    <col min="11795" max="11795" width="11.7265625" style="1" customWidth="1"/>
    <col min="11796" max="11796" width="12.1796875" style="1" customWidth="1"/>
    <col min="11797" max="11797" width="12" style="1" customWidth="1"/>
    <col min="11798" max="11798" width="15.54296875" style="1" customWidth="1"/>
    <col min="11799" max="12034" width="9.1796875" style="1"/>
    <col min="12035" max="12035" width="12.7265625" style="1" customWidth="1"/>
    <col min="12036" max="12036" width="41.7265625" style="1" customWidth="1"/>
    <col min="12037" max="12037" width="11.7265625" style="1" bestFit="1" customWidth="1"/>
    <col min="12038" max="12038" width="11.453125" style="1" customWidth="1"/>
    <col min="12039" max="12039" width="11.7265625" style="1" bestFit="1" customWidth="1"/>
    <col min="12040" max="12040" width="9.7265625" style="1" customWidth="1"/>
    <col min="12041" max="12041" width="10" style="1" bestFit="1" customWidth="1"/>
    <col min="12042" max="12042" width="9.7265625" style="1" customWidth="1"/>
    <col min="12043" max="12043" width="10" style="1" bestFit="1" customWidth="1"/>
    <col min="12044" max="12044" width="9.7265625" style="1" customWidth="1"/>
    <col min="12045" max="12045" width="10" style="1" bestFit="1" customWidth="1"/>
    <col min="12046" max="12046" width="9.7265625" style="1" customWidth="1"/>
    <col min="12047" max="12047" width="10" style="1" bestFit="1" customWidth="1"/>
    <col min="12048" max="12048" width="9.54296875" style="1" customWidth="1"/>
    <col min="12049" max="12049" width="11.7265625" style="1" bestFit="1" customWidth="1"/>
    <col min="12050" max="12050" width="9.54296875" style="1" customWidth="1"/>
    <col min="12051" max="12051" width="11.7265625" style="1" customWidth="1"/>
    <col min="12052" max="12052" width="12.1796875" style="1" customWidth="1"/>
    <col min="12053" max="12053" width="12" style="1" customWidth="1"/>
    <col min="12054" max="12054" width="15.54296875" style="1" customWidth="1"/>
    <col min="12055" max="12290" width="9.1796875" style="1"/>
    <col min="12291" max="12291" width="12.7265625" style="1" customWidth="1"/>
    <col min="12292" max="12292" width="41.7265625" style="1" customWidth="1"/>
    <col min="12293" max="12293" width="11.7265625" style="1" bestFit="1" customWidth="1"/>
    <col min="12294" max="12294" width="11.453125" style="1" customWidth="1"/>
    <col min="12295" max="12295" width="11.7265625" style="1" bestFit="1" customWidth="1"/>
    <col min="12296" max="12296" width="9.7265625" style="1" customWidth="1"/>
    <col min="12297" max="12297" width="10" style="1" bestFit="1" customWidth="1"/>
    <col min="12298" max="12298" width="9.7265625" style="1" customWidth="1"/>
    <col min="12299" max="12299" width="10" style="1" bestFit="1" customWidth="1"/>
    <col min="12300" max="12300" width="9.7265625" style="1" customWidth="1"/>
    <col min="12301" max="12301" width="10" style="1" bestFit="1" customWidth="1"/>
    <col min="12302" max="12302" width="9.7265625" style="1" customWidth="1"/>
    <col min="12303" max="12303" width="10" style="1" bestFit="1" customWidth="1"/>
    <col min="12304" max="12304" width="9.54296875" style="1" customWidth="1"/>
    <col min="12305" max="12305" width="11.7265625" style="1" bestFit="1" customWidth="1"/>
    <col min="12306" max="12306" width="9.54296875" style="1" customWidth="1"/>
    <col min="12307" max="12307" width="11.7265625" style="1" customWidth="1"/>
    <col min="12308" max="12308" width="12.1796875" style="1" customWidth="1"/>
    <col min="12309" max="12309" width="12" style="1" customWidth="1"/>
    <col min="12310" max="12310" width="15.54296875" style="1" customWidth="1"/>
    <col min="12311" max="12546" width="9.1796875" style="1"/>
    <col min="12547" max="12547" width="12.7265625" style="1" customWidth="1"/>
    <col min="12548" max="12548" width="41.7265625" style="1" customWidth="1"/>
    <col min="12549" max="12549" width="11.7265625" style="1" bestFit="1" customWidth="1"/>
    <col min="12550" max="12550" width="11.453125" style="1" customWidth="1"/>
    <col min="12551" max="12551" width="11.7265625" style="1" bestFit="1" customWidth="1"/>
    <col min="12552" max="12552" width="9.7265625" style="1" customWidth="1"/>
    <col min="12553" max="12553" width="10" style="1" bestFit="1" customWidth="1"/>
    <col min="12554" max="12554" width="9.7265625" style="1" customWidth="1"/>
    <col min="12555" max="12555" width="10" style="1" bestFit="1" customWidth="1"/>
    <col min="12556" max="12556" width="9.7265625" style="1" customWidth="1"/>
    <col min="12557" max="12557" width="10" style="1" bestFit="1" customWidth="1"/>
    <col min="12558" max="12558" width="9.7265625" style="1" customWidth="1"/>
    <col min="12559" max="12559" width="10" style="1" bestFit="1" customWidth="1"/>
    <col min="12560" max="12560" width="9.54296875" style="1" customWidth="1"/>
    <col min="12561" max="12561" width="11.7265625" style="1" bestFit="1" customWidth="1"/>
    <col min="12562" max="12562" width="9.54296875" style="1" customWidth="1"/>
    <col min="12563" max="12563" width="11.7265625" style="1" customWidth="1"/>
    <col min="12564" max="12564" width="12.1796875" style="1" customWidth="1"/>
    <col min="12565" max="12565" width="12" style="1" customWidth="1"/>
    <col min="12566" max="12566" width="15.54296875" style="1" customWidth="1"/>
    <col min="12567" max="12802" width="9.1796875" style="1"/>
    <col min="12803" max="12803" width="12.7265625" style="1" customWidth="1"/>
    <col min="12804" max="12804" width="41.7265625" style="1" customWidth="1"/>
    <col min="12805" max="12805" width="11.7265625" style="1" bestFit="1" customWidth="1"/>
    <col min="12806" max="12806" width="11.453125" style="1" customWidth="1"/>
    <col min="12807" max="12807" width="11.7265625" style="1" bestFit="1" customWidth="1"/>
    <col min="12808" max="12808" width="9.7265625" style="1" customWidth="1"/>
    <col min="12809" max="12809" width="10" style="1" bestFit="1" customWidth="1"/>
    <col min="12810" max="12810" width="9.7265625" style="1" customWidth="1"/>
    <col min="12811" max="12811" width="10" style="1" bestFit="1" customWidth="1"/>
    <col min="12812" max="12812" width="9.7265625" style="1" customWidth="1"/>
    <col min="12813" max="12813" width="10" style="1" bestFit="1" customWidth="1"/>
    <col min="12814" max="12814" width="9.7265625" style="1" customWidth="1"/>
    <col min="12815" max="12815" width="10" style="1" bestFit="1" customWidth="1"/>
    <col min="12816" max="12816" width="9.54296875" style="1" customWidth="1"/>
    <col min="12817" max="12817" width="11.7265625" style="1" bestFit="1" customWidth="1"/>
    <col min="12818" max="12818" width="9.54296875" style="1" customWidth="1"/>
    <col min="12819" max="12819" width="11.7265625" style="1" customWidth="1"/>
    <col min="12820" max="12820" width="12.1796875" style="1" customWidth="1"/>
    <col min="12821" max="12821" width="12" style="1" customWidth="1"/>
    <col min="12822" max="12822" width="15.54296875" style="1" customWidth="1"/>
    <col min="12823" max="13058" width="9.1796875" style="1"/>
    <col min="13059" max="13059" width="12.7265625" style="1" customWidth="1"/>
    <col min="13060" max="13060" width="41.7265625" style="1" customWidth="1"/>
    <col min="13061" max="13061" width="11.7265625" style="1" bestFit="1" customWidth="1"/>
    <col min="13062" max="13062" width="11.453125" style="1" customWidth="1"/>
    <col min="13063" max="13063" width="11.7265625" style="1" bestFit="1" customWidth="1"/>
    <col min="13064" max="13064" width="9.7265625" style="1" customWidth="1"/>
    <col min="13065" max="13065" width="10" style="1" bestFit="1" customWidth="1"/>
    <col min="13066" max="13066" width="9.7265625" style="1" customWidth="1"/>
    <col min="13067" max="13067" width="10" style="1" bestFit="1" customWidth="1"/>
    <col min="13068" max="13068" width="9.7265625" style="1" customWidth="1"/>
    <col min="13069" max="13069" width="10" style="1" bestFit="1" customWidth="1"/>
    <col min="13070" max="13070" width="9.7265625" style="1" customWidth="1"/>
    <col min="13071" max="13071" width="10" style="1" bestFit="1" customWidth="1"/>
    <col min="13072" max="13072" width="9.54296875" style="1" customWidth="1"/>
    <col min="13073" max="13073" width="11.7265625" style="1" bestFit="1" customWidth="1"/>
    <col min="13074" max="13074" width="9.54296875" style="1" customWidth="1"/>
    <col min="13075" max="13075" width="11.7265625" style="1" customWidth="1"/>
    <col min="13076" max="13076" width="12.1796875" style="1" customWidth="1"/>
    <col min="13077" max="13077" width="12" style="1" customWidth="1"/>
    <col min="13078" max="13078" width="15.54296875" style="1" customWidth="1"/>
    <col min="13079" max="13314" width="9.1796875" style="1"/>
    <col min="13315" max="13315" width="12.7265625" style="1" customWidth="1"/>
    <col min="13316" max="13316" width="41.7265625" style="1" customWidth="1"/>
    <col min="13317" max="13317" width="11.7265625" style="1" bestFit="1" customWidth="1"/>
    <col min="13318" max="13318" width="11.453125" style="1" customWidth="1"/>
    <col min="13319" max="13319" width="11.7265625" style="1" bestFit="1" customWidth="1"/>
    <col min="13320" max="13320" width="9.7265625" style="1" customWidth="1"/>
    <col min="13321" max="13321" width="10" style="1" bestFit="1" customWidth="1"/>
    <col min="13322" max="13322" width="9.7265625" style="1" customWidth="1"/>
    <col min="13323" max="13323" width="10" style="1" bestFit="1" customWidth="1"/>
    <col min="13324" max="13324" width="9.7265625" style="1" customWidth="1"/>
    <col min="13325" max="13325" width="10" style="1" bestFit="1" customWidth="1"/>
    <col min="13326" max="13326" width="9.7265625" style="1" customWidth="1"/>
    <col min="13327" max="13327" width="10" style="1" bestFit="1" customWidth="1"/>
    <col min="13328" max="13328" width="9.54296875" style="1" customWidth="1"/>
    <col min="13329" max="13329" width="11.7265625" style="1" bestFit="1" customWidth="1"/>
    <col min="13330" max="13330" width="9.54296875" style="1" customWidth="1"/>
    <col min="13331" max="13331" width="11.7265625" style="1" customWidth="1"/>
    <col min="13332" max="13332" width="12.1796875" style="1" customWidth="1"/>
    <col min="13333" max="13333" width="12" style="1" customWidth="1"/>
    <col min="13334" max="13334" width="15.54296875" style="1" customWidth="1"/>
    <col min="13335" max="13570" width="9.1796875" style="1"/>
    <col min="13571" max="13571" width="12.7265625" style="1" customWidth="1"/>
    <col min="13572" max="13572" width="41.7265625" style="1" customWidth="1"/>
    <col min="13573" max="13573" width="11.7265625" style="1" bestFit="1" customWidth="1"/>
    <col min="13574" max="13574" width="11.453125" style="1" customWidth="1"/>
    <col min="13575" max="13575" width="11.7265625" style="1" bestFit="1" customWidth="1"/>
    <col min="13576" max="13576" width="9.7265625" style="1" customWidth="1"/>
    <col min="13577" max="13577" width="10" style="1" bestFit="1" customWidth="1"/>
    <col min="13578" max="13578" width="9.7265625" style="1" customWidth="1"/>
    <col min="13579" max="13579" width="10" style="1" bestFit="1" customWidth="1"/>
    <col min="13580" max="13580" width="9.7265625" style="1" customWidth="1"/>
    <col min="13581" max="13581" width="10" style="1" bestFit="1" customWidth="1"/>
    <col min="13582" max="13582" width="9.7265625" style="1" customWidth="1"/>
    <col min="13583" max="13583" width="10" style="1" bestFit="1" customWidth="1"/>
    <col min="13584" max="13584" width="9.54296875" style="1" customWidth="1"/>
    <col min="13585" max="13585" width="11.7265625" style="1" bestFit="1" customWidth="1"/>
    <col min="13586" max="13586" width="9.54296875" style="1" customWidth="1"/>
    <col min="13587" max="13587" width="11.7265625" style="1" customWidth="1"/>
    <col min="13588" max="13588" width="12.1796875" style="1" customWidth="1"/>
    <col min="13589" max="13589" width="12" style="1" customWidth="1"/>
    <col min="13590" max="13590" width="15.54296875" style="1" customWidth="1"/>
    <col min="13591" max="13826" width="9.1796875" style="1"/>
    <col min="13827" max="13827" width="12.7265625" style="1" customWidth="1"/>
    <col min="13828" max="13828" width="41.7265625" style="1" customWidth="1"/>
    <col min="13829" max="13829" width="11.7265625" style="1" bestFit="1" customWidth="1"/>
    <col min="13830" max="13830" width="11.453125" style="1" customWidth="1"/>
    <col min="13831" max="13831" width="11.7265625" style="1" bestFit="1" customWidth="1"/>
    <col min="13832" max="13832" width="9.7265625" style="1" customWidth="1"/>
    <col min="13833" max="13833" width="10" style="1" bestFit="1" customWidth="1"/>
    <col min="13834" max="13834" width="9.7265625" style="1" customWidth="1"/>
    <col min="13835" max="13835" width="10" style="1" bestFit="1" customWidth="1"/>
    <col min="13836" max="13836" width="9.7265625" style="1" customWidth="1"/>
    <col min="13837" max="13837" width="10" style="1" bestFit="1" customWidth="1"/>
    <col min="13838" max="13838" width="9.7265625" style="1" customWidth="1"/>
    <col min="13839" max="13839" width="10" style="1" bestFit="1" customWidth="1"/>
    <col min="13840" max="13840" width="9.54296875" style="1" customWidth="1"/>
    <col min="13841" max="13841" width="11.7265625" style="1" bestFit="1" customWidth="1"/>
    <col min="13842" max="13842" width="9.54296875" style="1" customWidth="1"/>
    <col min="13843" max="13843" width="11.7265625" style="1" customWidth="1"/>
    <col min="13844" max="13844" width="12.1796875" style="1" customWidth="1"/>
    <col min="13845" max="13845" width="12" style="1" customWidth="1"/>
    <col min="13846" max="13846" width="15.54296875" style="1" customWidth="1"/>
    <col min="13847" max="14082" width="9.1796875" style="1"/>
    <col min="14083" max="14083" width="12.7265625" style="1" customWidth="1"/>
    <col min="14084" max="14084" width="41.7265625" style="1" customWidth="1"/>
    <col min="14085" max="14085" width="11.7265625" style="1" bestFit="1" customWidth="1"/>
    <col min="14086" max="14086" width="11.453125" style="1" customWidth="1"/>
    <col min="14087" max="14087" width="11.7265625" style="1" bestFit="1" customWidth="1"/>
    <col min="14088" max="14088" width="9.7265625" style="1" customWidth="1"/>
    <col min="14089" max="14089" width="10" style="1" bestFit="1" customWidth="1"/>
    <col min="14090" max="14090" width="9.7265625" style="1" customWidth="1"/>
    <col min="14091" max="14091" width="10" style="1" bestFit="1" customWidth="1"/>
    <col min="14092" max="14092" width="9.7265625" style="1" customWidth="1"/>
    <col min="14093" max="14093" width="10" style="1" bestFit="1" customWidth="1"/>
    <col min="14094" max="14094" width="9.7265625" style="1" customWidth="1"/>
    <col min="14095" max="14095" width="10" style="1" bestFit="1" customWidth="1"/>
    <col min="14096" max="14096" width="9.54296875" style="1" customWidth="1"/>
    <col min="14097" max="14097" width="11.7265625" style="1" bestFit="1" customWidth="1"/>
    <col min="14098" max="14098" width="9.54296875" style="1" customWidth="1"/>
    <col min="14099" max="14099" width="11.7265625" style="1" customWidth="1"/>
    <col min="14100" max="14100" width="12.1796875" style="1" customWidth="1"/>
    <col min="14101" max="14101" width="12" style="1" customWidth="1"/>
    <col min="14102" max="14102" width="15.54296875" style="1" customWidth="1"/>
    <col min="14103" max="14338" width="9.1796875" style="1"/>
    <col min="14339" max="14339" width="12.7265625" style="1" customWidth="1"/>
    <col min="14340" max="14340" width="41.7265625" style="1" customWidth="1"/>
    <col min="14341" max="14341" width="11.7265625" style="1" bestFit="1" customWidth="1"/>
    <col min="14342" max="14342" width="11.453125" style="1" customWidth="1"/>
    <col min="14343" max="14343" width="11.7265625" style="1" bestFit="1" customWidth="1"/>
    <col min="14344" max="14344" width="9.7265625" style="1" customWidth="1"/>
    <col min="14345" max="14345" width="10" style="1" bestFit="1" customWidth="1"/>
    <col min="14346" max="14346" width="9.7265625" style="1" customWidth="1"/>
    <col min="14347" max="14347" width="10" style="1" bestFit="1" customWidth="1"/>
    <col min="14348" max="14348" width="9.7265625" style="1" customWidth="1"/>
    <col min="14349" max="14349" width="10" style="1" bestFit="1" customWidth="1"/>
    <col min="14350" max="14350" width="9.7265625" style="1" customWidth="1"/>
    <col min="14351" max="14351" width="10" style="1" bestFit="1" customWidth="1"/>
    <col min="14352" max="14352" width="9.54296875" style="1" customWidth="1"/>
    <col min="14353" max="14353" width="11.7265625" style="1" bestFit="1" customWidth="1"/>
    <col min="14354" max="14354" width="9.54296875" style="1" customWidth="1"/>
    <col min="14355" max="14355" width="11.7265625" style="1" customWidth="1"/>
    <col min="14356" max="14356" width="12.1796875" style="1" customWidth="1"/>
    <col min="14357" max="14357" width="12" style="1" customWidth="1"/>
    <col min="14358" max="14358" width="15.54296875" style="1" customWidth="1"/>
    <col min="14359" max="14594" width="9.1796875" style="1"/>
    <col min="14595" max="14595" width="12.7265625" style="1" customWidth="1"/>
    <col min="14596" max="14596" width="41.7265625" style="1" customWidth="1"/>
    <col min="14597" max="14597" width="11.7265625" style="1" bestFit="1" customWidth="1"/>
    <col min="14598" max="14598" width="11.453125" style="1" customWidth="1"/>
    <col min="14599" max="14599" width="11.7265625" style="1" bestFit="1" customWidth="1"/>
    <col min="14600" max="14600" width="9.7265625" style="1" customWidth="1"/>
    <col min="14601" max="14601" width="10" style="1" bestFit="1" customWidth="1"/>
    <col min="14602" max="14602" width="9.7265625" style="1" customWidth="1"/>
    <col min="14603" max="14603" width="10" style="1" bestFit="1" customWidth="1"/>
    <col min="14604" max="14604" width="9.7265625" style="1" customWidth="1"/>
    <col min="14605" max="14605" width="10" style="1" bestFit="1" customWidth="1"/>
    <col min="14606" max="14606" width="9.7265625" style="1" customWidth="1"/>
    <col min="14607" max="14607" width="10" style="1" bestFit="1" customWidth="1"/>
    <col min="14608" max="14608" width="9.54296875" style="1" customWidth="1"/>
    <col min="14609" max="14609" width="11.7265625" style="1" bestFit="1" customWidth="1"/>
    <col min="14610" max="14610" width="9.54296875" style="1" customWidth="1"/>
    <col min="14611" max="14611" width="11.7265625" style="1" customWidth="1"/>
    <col min="14612" max="14612" width="12.1796875" style="1" customWidth="1"/>
    <col min="14613" max="14613" width="12" style="1" customWidth="1"/>
    <col min="14614" max="14614" width="15.54296875" style="1" customWidth="1"/>
    <col min="14615" max="14850" width="9.1796875" style="1"/>
    <col min="14851" max="14851" width="12.7265625" style="1" customWidth="1"/>
    <col min="14852" max="14852" width="41.7265625" style="1" customWidth="1"/>
    <col min="14853" max="14853" width="11.7265625" style="1" bestFit="1" customWidth="1"/>
    <col min="14854" max="14854" width="11.453125" style="1" customWidth="1"/>
    <col min="14855" max="14855" width="11.7265625" style="1" bestFit="1" customWidth="1"/>
    <col min="14856" max="14856" width="9.7265625" style="1" customWidth="1"/>
    <col min="14857" max="14857" width="10" style="1" bestFit="1" customWidth="1"/>
    <col min="14858" max="14858" width="9.7265625" style="1" customWidth="1"/>
    <col min="14859" max="14859" width="10" style="1" bestFit="1" customWidth="1"/>
    <col min="14860" max="14860" width="9.7265625" style="1" customWidth="1"/>
    <col min="14861" max="14861" width="10" style="1" bestFit="1" customWidth="1"/>
    <col min="14862" max="14862" width="9.7265625" style="1" customWidth="1"/>
    <col min="14863" max="14863" width="10" style="1" bestFit="1" customWidth="1"/>
    <col min="14864" max="14864" width="9.54296875" style="1" customWidth="1"/>
    <col min="14865" max="14865" width="11.7265625" style="1" bestFit="1" customWidth="1"/>
    <col min="14866" max="14866" width="9.54296875" style="1" customWidth="1"/>
    <col min="14867" max="14867" width="11.7265625" style="1" customWidth="1"/>
    <col min="14868" max="14868" width="12.1796875" style="1" customWidth="1"/>
    <col min="14869" max="14869" width="12" style="1" customWidth="1"/>
    <col min="14870" max="14870" width="15.54296875" style="1" customWidth="1"/>
    <col min="14871" max="15106" width="9.1796875" style="1"/>
    <col min="15107" max="15107" width="12.7265625" style="1" customWidth="1"/>
    <col min="15108" max="15108" width="41.7265625" style="1" customWidth="1"/>
    <col min="15109" max="15109" width="11.7265625" style="1" bestFit="1" customWidth="1"/>
    <col min="15110" max="15110" width="11.453125" style="1" customWidth="1"/>
    <col min="15111" max="15111" width="11.7265625" style="1" bestFit="1" customWidth="1"/>
    <col min="15112" max="15112" width="9.7265625" style="1" customWidth="1"/>
    <col min="15113" max="15113" width="10" style="1" bestFit="1" customWidth="1"/>
    <col min="15114" max="15114" width="9.7265625" style="1" customWidth="1"/>
    <col min="15115" max="15115" width="10" style="1" bestFit="1" customWidth="1"/>
    <col min="15116" max="15116" width="9.7265625" style="1" customWidth="1"/>
    <col min="15117" max="15117" width="10" style="1" bestFit="1" customWidth="1"/>
    <col min="15118" max="15118" width="9.7265625" style="1" customWidth="1"/>
    <col min="15119" max="15119" width="10" style="1" bestFit="1" customWidth="1"/>
    <col min="15120" max="15120" width="9.54296875" style="1" customWidth="1"/>
    <col min="15121" max="15121" width="11.7265625" style="1" bestFit="1" customWidth="1"/>
    <col min="15122" max="15122" width="9.54296875" style="1" customWidth="1"/>
    <col min="15123" max="15123" width="11.7265625" style="1" customWidth="1"/>
    <col min="15124" max="15124" width="12.1796875" style="1" customWidth="1"/>
    <col min="15125" max="15125" width="12" style="1" customWidth="1"/>
    <col min="15126" max="15126" width="15.54296875" style="1" customWidth="1"/>
    <col min="15127" max="15362" width="9.1796875" style="1"/>
    <col min="15363" max="15363" width="12.7265625" style="1" customWidth="1"/>
    <col min="15364" max="15364" width="41.7265625" style="1" customWidth="1"/>
    <col min="15365" max="15365" width="11.7265625" style="1" bestFit="1" customWidth="1"/>
    <col min="15366" max="15366" width="11.453125" style="1" customWidth="1"/>
    <col min="15367" max="15367" width="11.7265625" style="1" bestFit="1" customWidth="1"/>
    <col min="15368" max="15368" width="9.7265625" style="1" customWidth="1"/>
    <col min="15369" max="15369" width="10" style="1" bestFit="1" customWidth="1"/>
    <col min="15370" max="15370" width="9.7265625" style="1" customWidth="1"/>
    <col min="15371" max="15371" width="10" style="1" bestFit="1" customWidth="1"/>
    <col min="15372" max="15372" width="9.7265625" style="1" customWidth="1"/>
    <col min="15373" max="15373" width="10" style="1" bestFit="1" customWidth="1"/>
    <col min="15374" max="15374" width="9.7265625" style="1" customWidth="1"/>
    <col min="15375" max="15375" width="10" style="1" bestFit="1" customWidth="1"/>
    <col min="15376" max="15376" width="9.54296875" style="1" customWidth="1"/>
    <col min="15377" max="15377" width="11.7265625" style="1" bestFit="1" customWidth="1"/>
    <col min="15378" max="15378" width="9.54296875" style="1" customWidth="1"/>
    <col min="15379" max="15379" width="11.7265625" style="1" customWidth="1"/>
    <col min="15380" max="15380" width="12.1796875" style="1" customWidth="1"/>
    <col min="15381" max="15381" width="12" style="1" customWidth="1"/>
    <col min="15382" max="15382" width="15.54296875" style="1" customWidth="1"/>
    <col min="15383" max="15618" width="9.1796875" style="1"/>
    <col min="15619" max="15619" width="12.7265625" style="1" customWidth="1"/>
    <col min="15620" max="15620" width="41.7265625" style="1" customWidth="1"/>
    <col min="15621" max="15621" width="11.7265625" style="1" bestFit="1" customWidth="1"/>
    <col min="15622" max="15622" width="11.453125" style="1" customWidth="1"/>
    <col min="15623" max="15623" width="11.7265625" style="1" bestFit="1" customWidth="1"/>
    <col min="15624" max="15624" width="9.7265625" style="1" customWidth="1"/>
    <col min="15625" max="15625" width="10" style="1" bestFit="1" customWidth="1"/>
    <col min="15626" max="15626" width="9.7265625" style="1" customWidth="1"/>
    <col min="15627" max="15627" width="10" style="1" bestFit="1" customWidth="1"/>
    <col min="15628" max="15628" width="9.7265625" style="1" customWidth="1"/>
    <col min="15629" max="15629" width="10" style="1" bestFit="1" customWidth="1"/>
    <col min="15630" max="15630" width="9.7265625" style="1" customWidth="1"/>
    <col min="15631" max="15631" width="10" style="1" bestFit="1" customWidth="1"/>
    <col min="15632" max="15632" width="9.54296875" style="1" customWidth="1"/>
    <col min="15633" max="15633" width="11.7265625" style="1" bestFit="1" customWidth="1"/>
    <col min="15634" max="15634" width="9.54296875" style="1" customWidth="1"/>
    <col min="15635" max="15635" width="11.7265625" style="1" customWidth="1"/>
    <col min="15636" max="15636" width="12.1796875" style="1" customWidth="1"/>
    <col min="15637" max="15637" width="12" style="1" customWidth="1"/>
    <col min="15638" max="15638" width="15.54296875" style="1" customWidth="1"/>
    <col min="15639" max="15874" width="9.1796875" style="1"/>
    <col min="15875" max="15875" width="12.7265625" style="1" customWidth="1"/>
    <col min="15876" max="15876" width="41.7265625" style="1" customWidth="1"/>
    <col min="15877" max="15877" width="11.7265625" style="1" bestFit="1" customWidth="1"/>
    <col min="15878" max="15878" width="11.453125" style="1" customWidth="1"/>
    <col min="15879" max="15879" width="11.7265625" style="1" bestFit="1" customWidth="1"/>
    <col min="15880" max="15880" width="9.7265625" style="1" customWidth="1"/>
    <col min="15881" max="15881" width="10" style="1" bestFit="1" customWidth="1"/>
    <col min="15882" max="15882" width="9.7265625" style="1" customWidth="1"/>
    <col min="15883" max="15883" width="10" style="1" bestFit="1" customWidth="1"/>
    <col min="15884" max="15884" width="9.7265625" style="1" customWidth="1"/>
    <col min="15885" max="15885" width="10" style="1" bestFit="1" customWidth="1"/>
    <col min="15886" max="15886" width="9.7265625" style="1" customWidth="1"/>
    <col min="15887" max="15887" width="10" style="1" bestFit="1" customWidth="1"/>
    <col min="15888" max="15888" width="9.54296875" style="1" customWidth="1"/>
    <col min="15889" max="15889" width="11.7265625" style="1" bestFit="1" customWidth="1"/>
    <col min="15890" max="15890" width="9.54296875" style="1" customWidth="1"/>
    <col min="15891" max="15891" width="11.7265625" style="1" customWidth="1"/>
    <col min="15892" max="15892" width="12.1796875" style="1" customWidth="1"/>
    <col min="15893" max="15893" width="12" style="1" customWidth="1"/>
    <col min="15894" max="15894" width="15.54296875" style="1" customWidth="1"/>
    <col min="15895" max="16130" width="9.1796875" style="1"/>
    <col min="16131" max="16131" width="12.7265625" style="1" customWidth="1"/>
    <col min="16132" max="16132" width="41.7265625" style="1" customWidth="1"/>
    <col min="16133" max="16133" width="11.7265625" style="1" bestFit="1" customWidth="1"/>
    <col min="16134" max="16134" width="11.453125" style="1" customWidth="1"/>
    <col min="16135" max="16135" width="11.7265625" style="1" bestFit="1" customWidth="1"/>
    <col min="16136" max="16136" width="9.7265625" style="1" customWidth="1"/>
    <col min="16137" max="16137" width="10" style="1" bestFit="1" customWidth="1"/>
    <col min="16138" max="16138" width="9.7265625" style="1" customWidth="1"/>
    <col min="16139" max="16139" width="10" style="1" bestFit="1" customWidth="1"/>
    <col min="16140" max="16140" width="9.7265625" style="1" customWidth="1"/>
    <col min="16141" max="16141" width="10" style="1" bestFit="1" customWidth="1"/>
    <col min="16142" max="16142" width="9.7265625" style="1" customWidth="1"/>
    <col min="16143" max="16143" width="10" style="1" bestFit="1" customWidth="1"/>
    <col min="16144" max="16144" width="9.54296875" style="1" customWidth="1"/>
    <col min="16145" max="16145" width="11.7265625" style="1" bestFit="1" customWidth="1"/>
    <col min="16146" max="16146" width="9.54296875" style="1" customWidth="1"/>
    <col min="16147" max="16147" width="11.7265625" style="1" customWidth="1"/>
    <col min="16148" max="16148" width="12.1796875" style="1" customWidth="1"/>
    <col min="16149" max="16149" width="12" style="1" customWidth="1"/>
    <col min="16150" max="16150" width="15.54296875" style="1" customWidth="1"/>
    <col min="16151" max="16384" width="9.1796875" style="1"/>
  </cols>
  <sheetData>
    <row r="1" spans="1:21" x14ac:dyDescent="0.25">
      <c r="D1" s="95" t="s">
        <v>69</v>
      </c>
      <c r="E1" s="95"/>
      <c r="F1" s="95"/>
      <c r="G1" s="95"/>
      <c r="H1" s="95"/>
      <c r="P1" s="95"/>
      <c r="Q1" s="95"/>
      <c r="R1" s="95"/>
      <c r="S1" s="95"/>
      <c r="T1" s="95"/>
    </row>
    <row r="2" spans="1:21" ht="12.75" customHeight="1" x14ac:dyDescent="0.25">
      <c r="F2" s="95" t="s">
        <v>62</v>
      </c>
      <c r="G2" s="95"/>
      <c r="H2" s="95"/>
      <c r="R2" s="95"/>
      <c r="S2" s="95"/>
      <c r="T2" s="95"/>
    </row>
    <row r="3" spans="1:21" ht="12.75" customHeight="1" x14ac:dyDescent="0.25">
      <c r="D3" s="96" t="s">
        <v>67</v>
      </c>
      <c r="E3" s="96"/>
      <c r="F3" s="96"/>
      <c r="G3" s="96"/>
      <c r="H3" s="96"/>
      <c r="P3" s="96"/>
      <c r="Q3" s="96"/>
      <c r="R3" s="96"/>
      <c r="S3" s="96"/>
      <c r="T3" s="96"/>
    </row>
    <row r="4" spans="1:21" ht="20.25" customHeight="1" x14ac:dyDescent="0.25">
      <c r="D4" s="96"/>
      <c r="E4" s="96"/>
      <c r="F4" s="96"/>
      <c r="G4" s="96"/>
      <c r="H4" s="96"/>
      <c r="P4" s="96"/>
      <c r="Q4" s="96"/>
      <c r="R4" s="96"/>
      <c r="S4" s="96"/>
      <c r="T4" s="96"/>
    </row>
    <row r="5" spans="1:21" x14ac:dyDescent="0.25">
      <c r="G5" s="1"/>
      <c r="H5" s="4" t="s">
        <v>63</v>
      </c>
      <c r="T5" s="4"/>
    </row>
    <row r="6" spans="1:21" ht="13" x14ac:dyDescent="0.3">
      <c r="G6" s="1"/>
      <c r="H6" s="5"/>
      <c r="T6" s="5"/>
    </row>
    <row r="7" spans="1:21" ht="13" x14ac:dyDescent="0.3">
      <c r="A7" s="6" t="s">
        <v>0</v>
      </c>
    </row>
    <row r="8" spans="1:21" ht="13" x14ac:dyDescent="0.3">
      <c r="A8" s="6"/>
    </row>
    <row r="9" spans="1:21" customFormat="1" ht="38.5" x14ac:dyDescent="0.35">
      <c r="A9" s="7" t="s">
        <v>1</v>
      </c>
      <c r="B9" s="8" t="s">
        <v>2</v>
      </c>
    </row>
    <row r="10" spans="1:21" customFormat="1" ht="26" x14ac:dyDescent="0.35">
      <c r="A10" s="9" t="s">
        <v>3</v>
      </c>
      <c r="B10" s="90" t="s">
        <v>68</v>
      </c>
      <c r="U10" s="10"/>
    </row>
    <row r="11" spans="1:21" customFormat="1" ht="14.5" x14ac:dyDescent="0.35">
      <c r="A11" s="11" t="s">
        <v>4</v>
      </c>
      <c r="B11" s="8" t="s">
        <v>5</v>
      </c>
      <c r="S11" s="10"/>
    </row>
    <row r="12" spans="1:21" x14ac:dyDescent="0.25">
      <c r="Q12" s="1"/>
      <c r="R12" s="1"/>
    </row>
    <row r="13" spans="1:21" s="6" customFormat="1" ht="13" x14ac:dyDescent="0.3">
      <c r="A13" s="12"/>
      <c r="B13" s="13" t="s">
        <v>6</v>
      </c>
      <c r="C13" s="13">
        <v>2022</v>
      </c>
      <c r="D13" s="14" t="s">
        <v>7</v>
      </c>
      <c r="E13" s="15"/>
    </row>
    <row r="14" spans="1:21" s="19" customFormat="1" ht="26" x14ac:dyDescent="0.35">
      <c r="A14" s="16" t="s">
        <v>8</v>
      </c>
      <c r="B14" s="17" t="s">
        <v>9</v>
      </c>
      <c r="C14" s="18" t="s">
        <v>10</v>
      </c>
      <c r="D14" s="18" t="s">
        <v>10</v>
      </c>
    </row>
    <row r="15" spans="1:21" s="23" customFormat="1" x14ac:dyDescent="0.25">
      <c r="A15" s="20" t="s">
        <v>11</v>
      </c>
      <c r="B15" s="21">
        <v>2</v>
      </c>
      <c r="C15" s="21">
        <v>3</v>
      </c>
      <c r="D15" s="22">
        <v>4</v>
      </c>
    </row>
    <row r="16" spans="1:21" s="28" customFormat="1" ht="13" x14ac:dyDescent="0.3">
      <c r="A16" s="24" t="s">
        <v>11</v>
      </c>
      <c r="B16" s="25" t="s">
        <v>12</v>
      </c>
      <c r="C16" s="26">
        <f>C17+C29+C30</f>
        <v>1703500</v>
      </c>
      <c r="D16" s="26">
        <f>D17+D19+D25+D28</f>
        <v>1703500</v>
      </c>
      <c r="E16" s="27"/>
    </row>
    <row r="17" spans="1:7" s="28" customFormat="1" ht="13" x14ac:dyDescent="0.3">
      <c r="A17" s="24" t="s">
        <v>13</v>
      </c>
      <c r="B17" s="25" t="s">
        <v>14</v>
      </c>
      <c r="C17" s="26">
        <f t="shared" ref="C17" si="0">C18</f>
        <v>23000</v>
      </c>
      <c r="D17" s="26">
        <f>SUM(C17)</f>
        <v>23000</v>
      </c>
      <c r="E17" s="27"/>
    </row>
    <row r="18" spans="1:7" s="31" customFormat="1" ht="13" x14ac:dyDescent="0.3">
      <c r="A18" s="24" t="s">
        <v>15</v>
      </c>
      <c r="B18" s="29" t="s">
        <v>16</v>
      </c>
      <c r="C18" s="30">
        <v>23000</v>
      </c>
      <c r="D18" s="26">
        <f>SUM(C18)</f>
        <v>23000</v>
      </c>
    </row>
    <row r="19" spans="1:7" s="28" customFormat="1" ht="31.5" customHeight="1" x14ac:dyDescent="0.3">
      <c r="A19" s="24" t="s">
        <v>17</v>
      </c>
      <c r="B19" s="25" t="s">
        <v>18</v>
      </c>
      <c r="C19" s="30">
        <f>C20+C21</f>
        <v>0</v>
      </c>
      <c r="D19" s="26">
        <f t="shared" ref="D19" si="1">D20+D21</f>
        <v>0</v>
      </c>
    </row>
    <row r="20" spans="1:7" s="31" customFormat="1" ht="13" x14ac:dyDescent="0.3">
      <c r="A20" s="24" t="s">
        <v>19</v>
      </c>
      <c r="B20" s="29" t="s">
        <v>16</v>
      </c>
      <c r="C20" s="30">
        <v>0</v>
      </c>
      <c r="D20" s="26">
        <f>SUM(C20)</f>
        <v>0</v>
      </c>
    </row>
    <row r="21" spans="1:7" s="31" customFormat="1" ht="13" x14ac:dyDescent="0.3">
      <c r="A21" s="24" t="s">
        <v>20</v>
      </c>
      <c r="B21" s="29" t="s">
        <v>21</v>
      </c>
      <c r="C21" s="32">
        <f t="shared" ref="C21:D21" si="2">SUM(C22:C24)</f>
        <v>0</v>
      </c>
      <c r="D21" s="32">
        <f t="shared" si="2"/>
        <v>0</v>
      </c>
    </row>
    <row r="22" spans="1:7" s="31" customFormat="1" ht="14.25" customHeight="1" x14ac:dyDescent="0.25">
      <c r="A22" s="33" t="s">
        <v>22</v>
      </c>
      <c r="B22" s="34" t="s">
        <v>64</v>
      </c>
      <c r="C22" s="35">
        <v>0</v>
      </c>
      <c r="D22" s="26">
        <f>SUM(C22)</f>
        <v>0</v>
      </c>
    </row>
    <row r="23" spans="1:7" s="31" customFormat="1" ht="13" x14ac:dyDescent="0.25">
      <c r="A23" s="33" t="s">
        <v>23</v>
      </c>
      <c r="B23" s="36" t="s">
        <v>24</v>
      </c>
      <c r="C23" s="35">
        <v>0</v>
      </c>
      <c r="D23" s="26">
        <f>SUM(C23)</f>
        <v>0</v>
      </c>
      <c r="F23" s="37"/>
    </row>
    <row r="24" spans="1:7" s="31" customFormat="1" ht="13" x14ac:dyDescent="0.25">
      <c r="A24" s="33" t="s">
        <v>25</v>
      </c>
      <c r="B24" s="36" t="s">
        <v>26</v>
      </c>
      <c r="C24" s="35">
        <v>0</v>
      </c>
      <c r="D24" s="26">
        <f>SUM(C24)</f>
        <v>0</v>
      </c>
    </row>
    <row r="25" spans="1:7" s="31" customFormat="1" ht="45.75" customHeight="1" x14ac:dyDescent="0.25">
      <c r="A25" s="24" t="s">
        <v>27</v>
      </c>
      <c r="B25" s="25" t="s">
        <v>65</v>
      </c>
      <c r="C25" s="30">
        <f t="shared" ref="C25:D25" si="3">C26</f>
        <v>0</v>
      </c>
      <c r="D25" s="26">
        <f t="shared" si="3"/>
        <v>0</v>
      </c>
    </row>
    <row r="26" spans="1:7" s="31" customFormat="1" ht="13" x14ac:dyDescent="0.3">
      <c r="A26" s="24" t="s">
        <v>28</v>
      </c>
      <c r="B26" s="29" t="s">
        <v>21</v>
      </c>
      <c r="C26" s="30">
        <f t="shared" ref="C26" si="4">SUM(C27:C27)</f>
        <v>0</v>
      </c>
      <c r="D26" s="26">
        <f t="shared" ref="D26:D32" si="5">SUM(C26)</f>
        <v>0</v>
      </c>
    </row>
    <row r="27" spans="1:7" s="41" customFormat="1" ht="33.75" customHeight="1" x14ac:dyDescent="0.25">
      <c r="A27" s="38" t="s">
        <v>29</v>
      </c>
      <c r="B27" s="39" t="s">
        <v>66</v>
      </c>
      <c r="C27" s="40">
        <v>0</v>
      </c>
      <c r="D27" s="26">
        <f t="shared" si="5"/>
        <v>0</v>
      </c>
      <c r="G27" s="42"/>
    </row>
    <row r="28" spans="1:7" s="31" customFormat="1" ht="26" x14ac:dyDescent="0.3">
      <c r="A28" s="43" t="s">
        <v>30</v>
      </c>
      <c r="B28" s="44" t="s">
        <v>31</v>
      </c>
      <c r="C28" s="30">
        <f>SUM(C29+C30)</f>
        <v>1680500</v>
      </c>
      <c r="D28" s="26">
        <f t="shared" si="5"/>
        <v>1680500</v>
      </c>
    </row>
    <row r="29" spans="1:7" s="31" customFormat="1" ht="13" x14ac:dyDescent="0.3">
      <c r="A29" s="24" t="s">
        <v>32</v>
      </c>
      <c r="B29" s="45" t="s">
        <v>16</v>
      </c>
      <c r="C29" s="30">
        <v>360500</v>
      </c>
      <c r="D29" s="26">
        <f t="shared" si="5"/>
        <v>360500</v>
      </c>
    </row>
    <row r="30" spans="1:7" s="31" customFormat="1" ht="13" x14ac:dyDescent="0.3">
      <c r="A30" s="24" t="s">
        <v>33</v>
      </c>
      <c r="B30" s="29" t="s">
        <v>21</v>
      </c>
      <c r="C30" s="30">
        <f>SUM(C31)</f>
        <v>1320000</v>
      </c>
      <c r="D30" s="26">
        <f t="shared" si="5"/>
        <v>1320000</v>
      </c>
    </row>
    <row r="31" spans="1:7" s="41" customFormat="1" ht="25" x14ac:dyDescent="0.25">
      <c r="A31" s="38" t="s">
        <v>34</v>
      </c>
      <c r="B31" s="46" t="s">
        <v>31</v>
      </c>
      <c r="C31" s="40">
        <v>1320000</v>
      </c>
      <c r="D31" s="26">
        <f t="shared" si="5"/>
        <v>1320000</v>
      </c>
      <c r="G31" s="42"/>
    </row>
    <row r="32" spans="1:7" s="28" customFormat="1" ht="13" x14ac:dyDescent="0.3">
      <c r="A32" s="24" t="s">
        <v>35</v>
      </c>
      <c r="B32" s="25" t="s">
        <v>36</v>
      </c>
      <c r="C32" s="30">
        <v>57525</v>
      </c>
      <c r="D32" s="26">
        <f t="shared" si="5"/>
        <v>57525</v>
      </c>
    </row>
    <row r="33" spans="1:18" s="31" customFormat="1" ht="12.75" hidden="1" customHeight="1" x14ac:dyDescent="0.25">
      <c r="A33" s="33" t="s">
        <v>37</v>
      </c>
      <c r="B33" s="47"/>
      <c r="C33" s="48"/>
      <c r="D33" s="26" t="e">
        <f>SUM(C33+#REF!+#REF!+#REF!+#REF!+#REF!)</f>
        <v>#REF!</v>
      </c>
    </row>
    <row r="34" spans="1:18" s="31" customFormat="1" ht="12.75" hidden="1" customHeight="1" x14ac:dyDescent="0.25">
      <c r="A34" s="24" t="s">
        <v>35</v>
      </c>
      <c r="B34" s="47"/>
      <c r="C34" s="48"/>
      <c r="D34" s="26" t="e">
        <f>SUM(C34+#REF!+#REF!+#REF!+#REF!+#REF!)</f>
        <v>#REF!</v>
      </c>
    </row>
    <row r="35" spans="1:18" s="31" customFormat="1" ht="12.75" hidden="1" customHeight="1" x14ac:dyDescent="0.25">
      <c r="A35" s="33" t="s">
        <v>38</v>
      </c>
      <c r="B35" s="47" t="s">
        <v>39</v>
      </c>
      <c r="C35" s="48"/>
      <c r="D35" s="26" t="e">
        <f>SUM(C35+#REF!+#REF!+#REF!+#REF!+#REF!)</f>
        <v>#REF!</v>
      </c>
    </row>
    <row r="36" spans="1:18" s="28" customFormat="1" ht="12.75" customHeight="1" x14ac:dyDescent="0.3">
      <c r="A36" s="24" t="s">
        <v>40</v>
      </c>
      <c r="B36" s="25" t="s">
        <v>41</v>
      </c>
      <c r="C36" s="49">
        <f>C32+C16</f>
        <v>1761025</v>
      </c>
      <c r="D36" s="49">
        <f t="shared" ref="D36" si="6">SUM(D16+D32)</f>
        <v>1761025</v>
      </c>
    </row>
    <row r="37" spans="1:18" s="28" customFormat="1" ht="12.75" customHeight="1" x14ac:dyDescent="0.3">
      <c r="A37" s="24" t="s">
        <v>42</v>
      </c>
      <c r="B37" s="25" t="s">
        <v>43</v>
      </c>
      <c r="C37" s="50">
        <f>C18+C20+C29</f>
        <v>383500</v>
      </c>
      <c r="D37" s="26">
        <f>SUM(C37)</f>
        <v>383500</v>
      </c>
    </row>
    <row r="38" spans="1:18" s="31" customFormat="1" ht="12.75" customHeight="1" x14ac:dyDescent="0.25">
      <c r="A38" s="24" t="s">
        <v>44</v>
      </c>
      <c r="B38" s="25" t="s">
        <v>59</v>
      </c>
      <c r="C38" s="51">
        <f>C39-C36</f>
        <v>18428561</v>
      </c>
      <c r="D38" s="52"/>
      <c r="F38" s="37"/>
    </row>
    <row r="39" spans="1:18" s="31" customFormat="1" ht="12.75" customHeight="1" x14ac:dyDescent="0.3">
      <c r="A39" s="24" t="s">
        <v>45</v>
      </c>
      <c r="B39" s="25" t="s">
        <v>60</v>
      </c>
      <c r="C39" s="50">
        <v>20189586</v>
      </c>
      <c r="D39" s="53"/>
    </row>
    <row r="40" spans="1:18" s="31" customFormat="1" ht="13" x14ac:dyDescent="0.25">
      <c r="A40" s="54"/>
      <c r="B40" s="55"/>
      <c r="C40" s="56"/>
      <c r="D40" s="57"/>
      <c r="E40" s="57"/>
      <c r="F40" s="57"/>
    </row>
    <row r="41" spans="1:18" s="31" customFormat="1" ht="13" x14ac:dyDescent="0.25">
      <c r="A41" s="54"/>
      <c r="B41" s="55"/>
      <c r="C41" s="56"/>
      <c r="D41" s="57"/>
      <c r="E41" s="57"/>
      <c r="F41" s="57"/>
    </row>
    <row r="43" spans="1:18" ht="13" x14ac:dyDescent="0.3">
      <c r="A43" s="58"/>
      <c r="B43" s="13" t="s">
        <v>6</v>
      </c>
      <c r="C43" s="93">
        <v>2022</v>
      </c>
      <c r="D43" s="94"/>
      <c r="E43" s="93">
        <v>2023</v>
      </c>
      <c r="F43" s="94"/>
      <c r="G43" s="93">
        <v>2024</v>
      </c>
      <c r="H43" s="94"/>
      <c r="I43" s="93">
        <v>2025</v>
      </c>
      <c r="J43" s="94"/>
      <c r="K43" s="93">
        <v>2026</v>
      </c>
      <c r="L43" s="94"/>
      <c r="M43" s="93">
        <v>2027</v>
      </c>
      <c r="N43" s="94"/>
      <c r="O43" s="1"/>
      <c r="P43" s="1"/>
      <c r="Q43" s="1"/>
      <c r="R43" s="1"/>
    </row>
    <row r="44" spans="1:18" s="62" customFormat="1" ht="26.5" x14ac:dyDescent="0.35">
      <c r="A44" s="59" t="s">
        <v>46</v>
      </c>
      <c r="B44" s="60" t="s">
        <v>47</v>
      </c>
      <c r="C44" s="61" t="s">
        <v>48</v>
      </c>
      <c r="D44" s="61" t="s">
        <v>49</v>
      </c>
      <c r="E44" s="61" t="s">
        <v>48</v>
      </c>
      <c r="F44" s="61" t="s">
        <v>49</v>
      </c>
      <c r="G44" s="61" t="s">
        <v>48</v>
      </c>
      <c r="H44" s="61" t="s">
        <v>49</v>
      </c>
      <c r="I44" s="61" t="s">
        <v>48</v>
      </c>
      <c r="J44" s="61" t="s">
        <v>49</v>
      </c>
      <c r="K44" s="61" t="s">
        <v>48</v>
      </c>
      <c r="L44" s="61" t="s">
        <v>49</v>
      </c>
      <c r="M44" s="61" t="s">
        <v>48</v>
      </c>
      <c r="N44" s="61" t="s">
        <v>49</v>
      </c>
      <c r="O44" s="61" t="s">
        <v>7</v>
      </c>
      <c r="P44" s="61" t="s">
        <v>49</v>
      </c>
      <c r="R44" s="63"/>
    </row>
    <row r="45" spans="1:18" s="10" customFormat="1" ht="13" x14ac:dyDescent="0.3">
      <c r="A45" s="64">
        <v>1</v>
      </c>
      <c r="B45" s="65" t="s">
        <v>50</v>
      </c>
      <c r="C45" s="66">
        <f>C36</f>
        <v>1761025</v>
      </c>
      <c r="D45" s="67"/>
      <c r="E45" s="66">
        <v>2411025</v>
      </c>
      <c r="F45" s="67"/>
      <c r="G45" s="66">
        <v>3679728</v>
      </c>
      <c r="H45" s="67"/>
      <c r="I45" s="66">
        <v>4009728</v>
      </c>
      <c r="J45" s="67"/>
      <c r="K45" s="66">
        <v>4194040</v>
      </c>
      <c r="L45" s="67"/>
      <c r="M45" s="66">
        <v>4134040</v>
      </c>
      <c r="N45" s="67"/>
      <c r="O45" s="66">
        <f>C39</f>
        <v>20189586</v>
      </c>
      <c r="P45" s="67"/>
    </row>
    <row r="46" spans="1:18" s="10" customFormat="1" ht="13" x14ac:dyDescent="0.3">
      <c r="A46" s="64">
        <v>2</v>
      </c>
      <c r="B46" s="68" t="s">
        <v>51</v>
      </c>
      <c r="C46" s="66">
        <f>SUM(C47+C48)</f>
        <v>1761025</v>
      </c>
      <c r="D46" s="69">
        <v>1</v>
      </c>
      <c r="E46" s="66">
        <f>SUM(E47+E48)</f>
        <v>2411025</v>
      </c>
      <c r="F46" s="69">
        <f>E46/E45</f>
        <v>1</v>
      </c>
      <c r="G46" s="66">
        <f>SUM(G47+G48)</f>
        <v>3679728</v>
      </c>
      <c r="H46" s="69">
        <f>G46/G45</f>
        <v>1</v>
      </c>
      <c r="I46" s="66">
        <f>SUM(I47+I48)</f>
        <v>4009728</v>
      </c>
      <c r="J46" s="69">
        <f>I46/I45</f>
        <v>1</v>
      </c>
      <c r="K46" s="66">
        <f>SUM(K47+K48)</f>
        <v>4194040</v>
      </c>
      <c r="L46" s="69">
        <f>K46/K45</f>
        <v>1</v>
      </c>
      <c r="M46" s="66">
        <f>SUM(M47+M48)</f>
        <v>4134040</v>
      </c>
      <c r="N46" s="69">
        <f>M46/M45</f>
        <v>1</v>
      </c>
      <c r="O46" s="66">
        <f>O47+O48</f>
        <v>20189586</v>
      </c>
      <c r="P46" s="69">
        <f>O46/O45</f>
        <v>1</v>
      </c>
    </row>
    <row r="47" spans="1:18" customFormat="1" ht="12.75" customHeight="1" x14ac:dyDescent="0.35">
      <c r="A47" s="70" t="s">
        <v>38</v>
      </c>
      <c r="B47" s="71" t="s">
        <v>61</v>
      </c>
      <c r="C47" s="72">
        <f>C45*70%</f>
        <v>1232717.5</v>
      </c>
      <c r="D47" s="69">
        <v>0.7</v>
      </c>
      <c r="E47" s="72">
        <f>E45*70%</f>
        <v>1687717.5</v>
      </c>
      <c r="F47" s="69">
        <v>0.7</v>
      </c>
      <c r="G47" s="72">
        <f>G45*70%</f>
        <v>2575809.5999999996</v>
      </c>
      <c r="H47" s="69">
        <v>0.7</v>
      </c>
      <c r="I47" s="72">
        <f>I45*70%</f>
        <v>2806809.5999999996</v>
      </c>
      <c r="J47" s="69">
        <v>0.7</v>
      </c>
      <c r="K47" s="72">
        <f>K45*70%</f>
        <v>2935828</v>
      </c>
      <c r="L47" s="69">
        <v>0.7</v>
      </c>
      <c r="M47" s="72">
        <f>M45*70%</f>
        <v>2893828</v>
      </c>
      <c r="N47" s="69">
        <v>0.7</v>
      </c>
      <c r="O47" s="66">
        <f>I47+G47+E47+C47+M47+K47-0.2</f>
        <v>14132710</v>
      </c>
      <c r="P47" s="69">
        <v>0.7</v>
      </c>
      <c r="Q47" s="73"/>
    </row>
    <row r="48" spans="1:18" s="76" customFormat="1" ht="15" customHeight="1" x14ac:dyDescent="0.35">
      <c r="A48" s="70" t="s">
        <v>52</v>
      </c>
      <c r="B48" s="74" t="s">
        <v>53</v>
      </c>
      <c r="C48" s="75">
        <f>C45-C47</f>
        <v>528307.5</v>
      </c>
      <c r="D48" s="69">
        <v>0.3</v>
      </c>
      <c r="E48" s="75">
        <f>E45-E47</f>
        <v>723307.5</v>
      </c>
      <c r="F48" s="69">
        <v>0.3</v>
      </c>
      <c r="G48" s="75">
        <f>G45-G47</f>
        <v>1103918.4000000004</v>
      </c>
      <c r="H48" s="69">
        <v>0.3</v>
      </c>
      <c r="I48" s="75">
        <f>I45-I47</f>
        <v>1202918.4000000004</v>
      </c>
      <c r="J48" s="69">
        <v>0.3</v>
      </c>
      <c r="K48" s="75">
        <f>K45-K47</f>
        <v>1258212</v>
      </c>
      <c r="L48" s="69">
        <v>0.3</v>
      </c>
      <c r="M48" s="75">
        <f>M45-M47</f>
        <v>1240212</v>
      </c>
      <c r="N48" s="69">
        <v>0.3</v>
      </c>
      <c r="O48" s="50">
        <f>I48+G48+E48+C48+M48+K48+0.2</f>
        <v>6056876.0000000009</v>
      </c>
      <c r="P48" s="69">
        <v>0.3</v>
      </c>
    </row>
    <row r="49" spans="1:18" s="10" customFormat="1" ht="13" x14ac:dyDescent="0.3">
      <c r="A49" s="77">
        <v>3</v>
      </c>
      <c r="B49" s="78" t="s">
        <v>54</v>
      </c>
      <c r="C49" s="79">
        <v>0</v>
      </c>
      <c r="D49" s="80">
        <f>C49/C45</f>
        <v>0</v>
      </c>
      <c r="E49" s="79">
        <v>0</v>
      </c>
      <c r="F49" s="80">
        <f>E49/E45</f>
        <v>0</v>
      </c>
      <c r="G49" s="79">
        <v>0</v>
      </c>
      <c r="H49" s="80">
        <f>G49/G45</f>
        <v>0</v>
      </c>
      <c r="I49" s="79">
        <v>0</v>
      </c>
      <c r="J49" s="80">
        <f>I49/I45</f>
        <v>0</v>
      </c>
      <c r="K49" s="79">
        <v>0</v>
      </c>
      <c r="L49" s="80">
        <f>K49/K45</f>
        <v>0</v>
      </c>
      <c r="M49" s="79">
        <v>0</v>
      </c>
      <c r="N49" s="80">
        <f>M49/M45</f>
        <v>0</v>
      </c>
      <c r="O49" s="81">
        <f>I49+G49+E49+C49</f>
        <v>0</v>
      </c>
      <c r="P49" s="80">
        <f>O49/O45</f>
        <v>0</v>
      </c>
    </row>
    <row r="50" spans="1:18" customFormat="1" ht="14.5" x14ac:dyDescent="0.35">
      <c r="A50" s="82" t="s">
        <v>55</v>
      </c>
      <c r="B50" s="83" t="s">
        <v>56</v>
      </c>
      <c r="C50" s="84">
        <v>0</v>
      </c>
      <c r="D50" s="91"/>
      <c r="E50" s="84">
        <v>0</v>
      </c>
      <c r="F50" s="91"/>
      <c r="G50" s="84">
        <v>0</v>
      </c>
      <c r="H50" s="91"/>
      <c r="I50" s="84">
        <v>0</v>
      </c>
      <c r="J50" s="91"/>
      <c r="K50" s="84">
        <v>0</v>
      </c>
      <c r="L50" s="88"/>
      <c r="M50" s="84">
        <v>0</v>
      </c>
      <c r="N50" s="88"/>
      <c r="O50" s="81">
        <f>I50+G50+E50+C50</f>
        <v>0</v>
      </c>
      <c r="P50" s="91"/>
      <c r="Q50" s="73"/>
    </row>
    <row r="51" spans="1:18" customFormat="1" ht="14.5" x14ac:dyDescent="0.35">
      <c r="A51" s="82" t="s">
        <v>57</v>
      </c>
      <c r="B51" s="85" t="s">
        <v>58</v>
      </c>
      <c r="C51" s="84">
        <v>0</v>
      </c>
      <c r="D51" s="92"/>
      <c r="E51" s="84">
        <v>0</v>
      </c>
      <c r="F51" s="92"/>
      <c r="G51" s="84">
        <v>0</v>
      </c>
      <c r="H51" s="92"/>
      <c r="I51" s="84">
        <v>0</v>
      </c>
      <c r="J51" s="92"/>
      <c r="K51" s="84">
        <v>0</v>
      </c>
      <c r="L51" s="89"/>
      <c r="M51" s="84">
        <v>0</v>
      </c>
      <c r="N51" s="89"/>
      <c r="O51" s="81">
        <f>I51+G51+E51+C51</f>
        <v>0</v>
      </c>
      <c r="P51" s="92"/>
      <c r="Q51" s="86"/>
    </row>
    <row r="52" spans="1:18" x14ac:dyDescent="0.25">
      <c r="A52" s="31"/>
      <c r="B52" s="31"/>
    </row>
    <row r="53" spans="1:18" x14ac:dyDescent="0.25">
      <c r="A53" s="31"/>
      <c r="B53" s="31"/>
    </row>
    <row r="54" spans="1:18" x14ac:dyDescent="0.25">
      <c r="A54" s="87"/>
      <c r="B54" s="31"/>
    </row>
    <row r="55" spans="1:18" x14ac:dyDescent="0.25">
      <c r="A55" s="87"/>
      <c r="B55" s="31"/>
    </row>
    <row r="56" spans="1:18" x14ac:dyDescent="0.25">
      <c r="A56" s="87"/>
      <c r="B56" s="31"/>
    </row>
    <row r="57" spans="1:18" x14ac:dyDescent="0.25">
      <c r="A57" s="87"/>
      <c r="B57" s="31"/>
    </row>
    <row r="58" spans="1:18" x14ac:dyDescent="0.25">
      <c r="A58" s="87"/>
      <c r="B58" s="31"/>
    </row>
    <row r="59" spans="1:18" x14ac:dyDescent="0.25">
      <c r="A59" s="87"/>
      <c r="B59" s="31"/>
    </row>
    <row r="60" spans="1:18" x14ac:dyDescent="0.25">
      <c r="A60" s="87"/>
    </row>
    <row r="61" spans="1:18" x14ac:dyDescent="0.25">
      <c r="A61" s="87"/>
      <c r="B61" s="3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A62" s="87"/>
      <c r="B62" s="3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5">
      <c r="A63" s="87"/>
      <c r="B63" s="3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5">
      <c r="A64" s="87"/>
      <c r="B64" s="3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5">
      <c r="A65" s="87"/>
      <c r="B65" s="3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5">
      <c r="A66" s="87"/>
      <c r="B66" s="3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x14ac:dyDescent="0.25">
      <c r="A67" s="87"/>
      <c r="B67" s="3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x14ac:dyDescent="0.25">
      <c r="A68" s="87"/>
      <c r="B68" s="3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x14ac:dyDescent="0.25">
      <c r="A69" s="87"/>
      <c r="B69" s="3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x14ac:dyDescent="0.25">
      <c r="A70" s="87"/>
      <c r="B70" s="31"/>
    </row>
    <row r="71" spans="1:18" x14ac:dyDescent="0.25">
      <c r="A71" s="87"/>
      <c r="B71" s="31"/>
    </row>
    <row r="72" spans="1:18" x14ac:dyDescent="0.25">
      <c r="A72" s="87"/>
      <c r="B72" s="31"/>
    </row>
    <row r="73" spans="1:18" x14ac:dyDescent="0.25">
      <c r="A73" s="87"/>
      <c r="B73" s="31"/>
    </row>
    <row r="74" spans="1:18" x14ac:dyDescent="0.25">
      <c r="A74" s="87"/>
      <c r="B74" s="31"/>
    </row>
    <row r="75" spans="1:18" x14ac:dyDescent="0.25">
      <c r="A75" s="87"/>
      <c r="B75" s="31"/>
    </row>
    <row r="76" spans="1:18" x14ac:dyDescent="0.25">
      <c r="A76" s="87"/>
      <c r="B76" s="31"/>
    </row>
    <row r="77" spans="1:18" x14ac:dyDescent="0.25">
      <c r="A77" s="87"/>
      <c r="B77" s="31"/>
    </row>
    <row r="78" spans="1:18" x14ac:dyDescent="0.25">
      <c r="A78" s="87"/>
      <c r="B78" s="31"/>
    </row>
    <row r="79" spans="1:18" x14ac:dyDescent="0.25">
      <c r="A79" s="87"/>
      <c r="B79" s="31"/>
    </row>
    <row r="80" spans="1:18" x14ac:dyDescent="0.25">
      <c r="A80" s="87"/>
      <c r="B80" s="31"/>
    </row>
    <row r="81" spans="1:2" x14ac:dyDescent="0.25">
      <c r="A81" s="87"/>
      <c r="B81" s="31"/>
    </row>
  </sheetData>
  <mergeCells count="17">
    <mergeCell ref="D1:H1"/>
    <mergeCell ref="P1:T1"/>
    <mergeCell ref="F2:H2"/>
    <mergeCell ref="R2:T2"/>
    <mergeCell ref="D3:H4"/>
    <mergeCell ref="P3:T4"/>
    <mergeCell ref="P50:P51"/>
    <mergeCell ref="M43:N43"/>
    <mergeCell ref="K43:L43"/>
    <mergeCell ref="D50:D51"/>
    <mergeCell ref="F50:F51"/>
    <mergeCell ref="H50:H51"/>
    <mergeCell ref="J50:J51"/>
    <mergeCell ref="C43:D43"/>
    <mergeCell ref="E43:F43"/>
    <mergeCell ref="G43:H43"/>
    <mergeCell ref="I43:J4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ff8a95a-bdca-4bd1-9f28-df5ebd643b89">HXU5DPSK444F-947444548-10308</_dlc_DocId>
    <_dlc_DocIdUrl xmlns="aff8a95a-bdca-4bd1-9f28-df5ebd643b89">
      <Url>https://kontor.rik.ee/sm/_layouts/15/DocIdRedir.aspx?ID=HXU5DPSK444F-947444548-10308</Url>
      <Description>HXU5DPSK444F-947444548-10308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F7799B0CFE894F884EAB1620C1FEAE" ma:contentTypeVersion="2" ma:contentTypeDescription="Loo uus dokument" ma:contentTypeScope="" ma:versionID="12ab0deec7cfeb1a6194993120018c0a">
  <xsd:schema xmlns:xsd="http://www.w3.org/2001/XMLSchema" xmlns:xs="http://www.w3.org/2001/XMLSchema" xmlns:p="http://schemas.microsoft.com/office/2006/metadata/properties" xmlns:ns2="aff8a95a-bdca-4bd1-9f28-df5ebd643b89" targetNamespace="http://schemas.microsoft.com/office/2006/metadata/properties" ma:root="true" ma:fieldsID="04d8bede78221c15ddfa129f066c6426" ns2:_="">
    <xsd:import namespace="aff8a95a-bdca-4bd1-9f28-df5ebd643b8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f8a95a-bdca-4bd1-9f28-df5ebd643b8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di ID väärtus" ma:description="Sellele üksusele määratud dokumendi ID väärtus." ma:internalName="_dlc_DocId" ma:readOnly="true">
      <xsd:simpleType>
        <xsd:restriction base="dms:Text"/>
      </xsd:simpleType>
    </xsd:element>
    <xsd:element name="_dlc_DocIdUrl" ma:index="9" nillable="true" ma:displayName="Dokumendi ID" ma:description="Püsilink sellele dokumendile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Ühiskasutuse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0E6AE74-92ED-40E3-90CC-62C48BA8A3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1F0198-52A0-4CE1-9A34-055761D19A2F}">
  <ds:schemaRefs>
    <ds:schemaRef ds:uri="http://schemas.microsoft.com/office/2006/metadata/properties"/>
    <ds:schemaRef ds:uri="http://schemas.microsoft.com/office/infopath/2007/PartnerControls"/>
    <ds:schemaRef ds:uri="aff8a95a-bdca-4bd1-9f28-df5ebd643b89"/>
  </ds:schemaRefs>
</ds:datastoreItem>
</file>

<file path=customXml/itemProps3.xml><?xml version="1.0" encoding="utf-8"?>
<ds:datastoreItem xmlns:ds="http://schemas.openxmlformats.org/officeDocument/2006/customXml" ds:itemID="{D284A954-3475-445E-8CB7-A47B7C182A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f8a95a-bdca-4bd1-9f28-df5ebd643b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3EBF0E9-A472-409A-B26C-3806894337C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2022-06-07T08:52:36Z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957931059</vt:i4>
  </property>
  <property fmtid="{D5CDD505-2E9C-101B-9397-08002B2CF9AE}" pid="3" name="_NewReviewCycle">
    <vt:lpwstr/>
  </property>
  <property fmtid="{D5CDD505-2E9C-101B-9397-08002B2CF9AE}" pid="4" name="_PreviousAdHocReviewCycleID">
    <vt:i4>-67354193</vt:i4>
  </property>
  <property fmtid="{D5CDD505-2E9C-101B-9397-08002B2CF9AE}" pid="5" name="_ReviewingToolsShownOnce">
    <vt:lpwstr/>
  </property>
  <property fmtid="{D5CDD505-2E9C-101B-9397-08002B2CF9AE}" pid="6" name="ContentTypeId">
    <vt:lpwstr>0x01010079F7799B0CFE894F884EAB1620C1FEAE</vt:lpwstr>
  </property>
  <property fmtid="{D5CDD505-2E9C-101B-9397-08002B2CF9AE}" pid="7" name="_dlc_DocIdItemGuid">
    <vt:lpwstr>b26fc16d-a645-491c-ad29-1a50edcb880f</vt:lpwstr>
  </property>
</Properties>
</file>