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075"/>
  </bookViews>
  <sheets>
    <sheet name="SiM (2)" sheetId="1" r:id="rId1"/>
  </sheets>
  <definedNames>
    <definedName name="_xlnm._FilterDatabase" localSheetId="0" hidden="1">'SiM (2)'!$A$4:$O$117</definedName>
    <definedName name="BuiltIn_Print_Area___1">"$#REF!.$A$1:$H$110"</definedName>
    <definedName name="BuiltIn_Print_Area___2">"$#REF!.$A$1:$M$42"</definedName>
    <definedName name="BuiltIn_Print_Area___3">"$#REF!.$A$1:$B$30"</definedName>
    <definedName name="BuiltIn_Print_Area___4">"$#REF!.$A$1:$D$49"</definedName>
    <definedName name="BuiltIn_Print_Area___5">"$#REF!.$A$1:$C$45"</definedName>
    <definedName name="BuiltIn_Print_Area___6">"$#REF!.$A$88:$C$123"</definedName>
    <definedName name="BuiltIn_Print_Titles___2">"$#REF!.$A$4:$IV$10"</definedName>
    <definedName name="BuiltIn_Print_Titles___3">"$#REF!.$A$4:$IV$10"</definedName>
    <definedName name="_xlnm.Print_Titles" localSheetId="0">'SiM (2)'!$1:$2</definedName>
  </definedNames>
  <calcPr calcId="145621"/>
</workbook>
</file>

<file path=xl/calcChain.xml><?xml version="1.0" encoding="utf-8"?>
<calcChain xmlns="http://schemas.openxmlformats.org/spreadsheetml/2006/main">
  <c r="J5" i="1" l="1"/>
  <c r="K5" i="1"/>
  <c r="L5" i="1"/>
  <c r="J6" i="1"/>
  <c r="K6" i="1"/>
  <c r="L6" i="1"/>
  <c r="J7" i="1"/>
  <c r="K7" i="1"/>
  <c r="L7" i="1"/>
  <c r="J8" i="1"/>
  <c r="K8" i="1"/>
  <c r="L8" i="1" s="1"/>
  <c r="J9" i="1"/>
  <c r="K9" i="1"/>
  <c r="L9" i="1"/>
  <c r="J10" i="1"/>
  <c r="K10" i="1"/>
  <c r="L10" i="1"/>
  <c r="J11" i="1"/>
  <c r="K11" i="1"/>
  <c r="L11" i="1"/>
  <c r="J12" i="1"/>
  <c r="K12" i="1"/>
  <c r="L12" i="1" s="1"/>
  <c r="J13" i="1"/>
  <c r="K13" i="1"/>
  <c r="L13" i="1"/>
  <c r="J14" i="1"/>
  <c r="K14" i="1"/>
  <c r="L14" i="1"/>
  <c r="J15" i="1"/>
  <c r="K15" i="1"/>
  <c r="L15" i="1"/>
  <c r="J16" i="1"/>
  <c r="K16" i="1"/>
  <c r="L16" i="1" s="1"/>
  <c r="J17" i="1"/>
  <c r="K17" i="1"/>
  <c r="L17" i="1"/>
  <c r="J18" i="1"/>
  <c r="K18" i="1"/>
  <c r="L18" i="1"/>
  <c r="J19" i="1"/>
  <c r="K19" i="1"/>
  <c r="L19" i="1"/>
  <c r="J20" i="1"/>
  <c r="K20" i="1"/>
  <c r="L20" i="1" s="1"/>
  <c r="J21" i="1"/>
  <c r="K21" i="1"/>
  <c r="L21" i="1"/>
  <c r="J22" i="1"/>
  <c r="K22" i="1"/>
  <c r="L22" i="1"/>
  <c r="J23" i="1"/>
  <c r="K23" i="1"/>
  <c r="L23" i="1"/>
  <c r="J24" i="1"/>
  <c r="K24" i="1"/>
  <c r="L24" i="1" s="1"/>
  <c r="J25" i="1"/>
  <c r="K25" i="1"/>
  <c r="L25" i="1"/>
  <c r="J26" i="1"/>
  <c r="K26" i="1"/>
  <c r="L26" i="1"/>
  <c r="J27" i="1"/>
  <c r="K27" i="1"/>
  <c r="L27" i="1"/>
  <c r="J28" i="1"/>
  <c r="K28" i="1"/>
  <c r="L28" i="1" s="1"/>
  <c r="J29" i="1"/>
  <c r="K29" i="1"/>
  <c r="L29" i="1"/>
  <c r="J30" i="1"/>
  <c r="K30" i="1"/>
  <c r="L30" i="1"/>
  <c r="J31" i="1"/>
  <c r="K31" i="1"/>
  <c r="L31" i="1"/>
  <c r="J32" i="1"/>
  <c r="K32" i="1"/>
  <c r="L32" i="1" s="1"/>
  <c r="J33" i="1"/>
  <c r="K33" i="1"/>
  <c r="L33" i="1"/>
  <c r="J34" i="1"/>
  <c r="K34" i="1"/>
  <c r="L34" i="1"/>
  <c r="J35" i="1"/>
  <c r="K35" i="1"/>
  <c r="L35" i="1"/>
  <c r="J36" i="1"/>
  <c r="K36" i="1"/>
  <c r="L36" i="1" s="1"/>
  <c r="J37" i="1"/>
  <c r="K37" i="1"/>
  <c r="L37" i="1"/>
  <c r="J38" i="1"/>
  <c r="K38" i="1"/>
  <c r="L38" i="1"/>
  <c r="J39" i="1"/>
  <c r="K39" i="1"/>
  <c r="L39" i="1"/>
  <c r="J40" i="1"/>
  <c r="K40" i="1"/>
  <c r="L40" i="1" s="1"/>
  <c r="J41" i="1"/>
  <c r="K41" i="1"/>
  <c r="L41" i="1"/>
  <c r="J42" i="1"/>
  <c r="K42" i="1"/>
  <c r="L42" i="1"/>
  <c r="J43" i="1"/>
  <c r="K43" i="1"/>
  <c r="L43" i="1"/>
  <c r="J44" i="1"/>
  <c r="K44" i="1"/>
  <c r="L44" i="1" s="1"/>
  <c r="J45" i="1"/>
  <c r="K45" i="1"/>
  <c r="L45" i="1"/>
  <c r="J46" i="1"/>
  <c r="K46" i="1"/>
  <c r="L46" i="1"/>
  <c r="J47" i="1"/>
  <c r="K47" i="1"/>
  <c r="L47" i="1"/>
  <c r="J48" i="1"/>
  <c r="K48" i="1"/>
  <c r="L48" i="1" s="1"/>
  <c r="J49" i="1"/>
  <c r="K49" i="1"/>
  <c r="L49" i="1"/>
  <c r="J50" i="1"/>
  <c r="K50" i="1"/>
  <c r="L50" i="1"/>
  <c r="J51" i="1"/>
  <c r="K51" i="1"/>
  <c r="L51" i="1"/>
  <c r="J52" i="1"/>
  <c r="K52" i="1"/>
  <c r="L52" i="1" s="1"/>
  <c r="J53" i="1"/>
  <c r="K53" i="1"/>
  <c r="L53" i="1"/>
  <c r="J54" i="1"/>
  <c r="K54" i="1"/>
  <c r="L54" i="1"/>
  <c r="J55" i="1"/>
  <c r="K55" i="1"/>
  <c r="L55" i="1"/>
  <c r="J56" i="1"/>
  <c r="K56" i="1"/>
  <c r="L56" i="1" s="1"/>
  <c r="J57" i="1"/>
  <c r="K57" i="1"/>
  <c r="L57" i="1"/>
  <c r="J58" i="1"/>
  <c r="K58" i="1"/>
  <c r="L58" i="1"/>
  <c r="J59" i="1"/>
  <c r="K59" i="1"/>
  <c r="L59" i="1"/>
  <c r="J60" i="1"/>
  <c r="K60" i="1"/>
  <c r="L60" i="1" s="1"/>
  <c r="J61" i="1"/>
  <c r="K61" i="1"/>
  <c r="L61" i="1"/>
  <c r="J62" i="1"/>
  <c r="K62" i="1"/>
  <c r="L62" i="1"/>
  <c r="J63" i="1"/>
  <c r="K63" i="1"/>
  <c r="L63" i="1"/>
  <c r="J64" i="1"/>
  <c r="K64" i="1"/>
  <c r="L64" i="1" s="1"/>
  <c r="J65" i="1"/>
  <c r="K65" i="1"/>
  <c r="L65" i="1"/>
  <c r="J66" i="1"/>
  <c r="K66" i="1"/>
  <c r="L66" i="1"/>
  <c r="J67" i="1"/>
  <c r="K67" i="1"/>
  <c r="L67" i="1"/>
  <c r="J68" i="1"/>
  <c r="K68" i="1"/>
  <c r="L68" i="1" s="1"/>
  <c r="J69" i="1"/>
  <c r="K69" i="1"/>
  <c r="L69" i="1"/>
  <c r="J70" i="1"/>
  <c r="K70" i="1"/>
  <c r="L70" i="1"/>
  <c r="J71" i="1"/>
  <c r="K71" i="1"/>
  <c r="L71" i="1" s="1"/>
  <c r="J72" i="1"/>
  <c r="K72" i="1"/>
  <c r="L72" i="1" s="1"/>
  <c r="J73" i="1"/>
  <c r="K73" i="1"/>
  <c r="L73" i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K78" i="1"/>
  <c r="L78" i="1"/>
  <c r="J79" i="1"/>
  <c r="K79" i="1"/>
  <c r="L79" i="1" s="1"/>
  <c r="J80" i="1"/>
  <c r="K80" i="1"/>
  <c r="L80" i="1" s="1"/>
  <c r="J81" i="1"/>
  <c r="K81" i="1"/>
  <c r="L81" i="1"/>
  <c r="J82" i="1"/>
  <c r="K82" i="1"/>
  <c r="L82" i="1"/>
  <c r="J83" i="1"/>
  <c r="K83" i="1"/>
  <c r="L83" i="1" s="1"/>
  <c r="J84" i="1"/>
  <c r="K84" i="1"/>
  <c r="L84" i="1" s="1"/>
  <c r="J85" i="1"/>
  <c r="K85" i="1"/>
  <c r="L85" i="1"/>
  <c r="J86" i="1"/>
  <c r="K86" i="1"/>
  <c r="L86" i="1"/>
  <c r="J87" i="1"/>
  <c r="K87" i="1"/>
  <c r="L87" i="1" s="1"/>
  <c r="J88" i="1"/>
  <c r="K88" i="1"/>
  <c r="L88" i="1" s="1"/>
  <c r="J89" i="1"/>
  <c r="K89" i="1"/>
  <c r="L89" i="1"/>
  <c r="J90" i="1"/>
  <c r="K90" i="1"/>
  <c r="L90" i="1"/>
  <c r="J91" i="1"/>
  <c r="K91" i="1"/>
  <c r="L91" i="1" s="1"/>
  <c r="J92" i="1"/>
  <c r="K92" i="1"/>
  <c r="L92" i="1" s="1"/>
  <c r="J93" i="1"/>
  <c r="K93" i="1"/>
  <c r="L93" i="1"/>
  <c r="J94" i="1"/>
  <c r="K94" i="1"/>
  <c r="L94" i="1"/>
  <c r="J95" i="1"/>
  <c r="K95" i="1"/>
  <c r="L95" i="1" s="1"/>
  <c r="J96" i="1"/>
  <c r="K96" i="1"/>
  <c r="L96" i="1" s="1"/>
  <c r="J97" i="1"/>
  <c r="K97" i="1"/>
  <c r="L97" i="1"/>
  <c r="J98" i="1"/>
  <c r="K98" i="1"/>
  <c r="L98" i="1"/>
  <c r="J99" i="1"/>
  <c r="K99" i="1"/>
  <c r="L99" i="1" s="1"/>
  <c r="J100" i="1"/>
  <c r="K100" i="1"/>
  <c r="L100" i="1" s="1"/>
  <c r="J101" i="1"/>
  <c r="K101" i="1"/>
  <c r="L101" i="1"/>
  <c r="J102" i="1"/>
  <c r="K102" i="1"/>
  <c r="L102" i="1"/>
  <c r="J103" i="1"/>
  <c r="K103" i="1"/>
  <c r="L103" i="1" s="1"/>
  <c r="J104" i="1"/>
  <c r="K104" i="1"/>
  <c r="L104" i="1" s="1"/>
  <c r="J105" i="1"/>
  <c r="K105" i="1"/>
  <c r="L105" i="1"/>
  <c r="J106" i="1"/>
  <c r="K106" i="1"/>
  <c r="L106" i="1"/>
  <c r="J107" i="1"/>
  <c r="K107" i="1"/>
  <c r="L107" i="1" s="1"/>
  <c r="J108" i="1"/>
  <c r="K108" i="1"/>
  <c r="L108" i="1" s="1"/>
  <c r="J109" i="1"/>
  <c r="K109" i="1"/>
  <c r="L109" i="1"/>
  <c r="J110" i="1"/>
  <c r="K110" i="1"/>
  <c r="L110" i="1"/>
  <c r="J111" i="1"/>
  <c r="K111" i="1"/>
  <c r="L111" i="1" s="1"/>
  <c r="J112" i="1"/>
  <c r="K112" i="1"/>
  <c r="L112" i="1" s="1"/>
  <c r="J113" i="1"/>
  <c r="K113" i="1"/>
  <c r="L113" i="1"/>
  <c r="J114" i="1"/>
  <c r="K114" i="1"/>
  <c r="L114" i="1"/>
  <c r="J115" i="1"/>
  <c r="K115" i="1"/>
  <c r="L115" i="1" s="1"/>
  <c r="F116" i="1"/>
  <c r="K116" i="1"/>
  <c r="L116" i="1" l="1"/>
</calcChain>
</file>

<file path=xl/sharedStrings.xml><?xml version="1.0" encoding="utf-8"?>
<sst xmlns="http://schemas.openxmlformats.org/spreadsheetml/2006/main" count="674" uniqueCount="298">
  <si>
    <t>KOKKU</t>
  </si>
  <si>
    <t>T4880/12</t>
  </si>
  <si>
    <t>Pärnu Maavalitsus</t>
  </si>
  <si>
    <t>Pärnu</t>
  </si>
  <si>
    <t>Akadeemia 2</t>
  </si>
  <si>
    <t>Lääne piirkond</t>
  </si>
  <si>
    <t>T3802/12</t>
  </si>
  <si>
    <t>Päästeamet</t>
  </si>
  <si>
    <t>Valga</t>
  </si>
  <si>
    <t>Karja 16</t>
  </si>
  <si>
    <t>Lõuna piirkond</t>
  </si>
  <si>
    <t>üleminek turuüürile 2014</t>
  </si>
  <si>
    <t>Ü4802/12</t>
  </si>
  <si>
    <t>Politsei- ja Piirivalveamet</t>
  </si>
  <si>
    <t>Tartu</t>
  </si>
  <si>
    <t>Riia mnt 179a</t>
  </si>
  <si>
    <t>Ü4799/12</t>
  </si>
  <si>
    <t>Mehikoorma</t>
  </si>
  <si>
    <t>Kalda tn 3</t>
  </si>
  <si>
    <t>Ü4806/12</t>
  </si>
  <si>
    <t>Räpina</t>
  </si>
  <si>
    <t>Võõpsu mnt 16</t>
  </si>
  <si>
    <t>Ü4803/12</t>
  </si>
  <si>
    <t>Mustvee</t>
  </si>
  <si>
    <t>Tähe 9</t>
  </si>
  <si>
    <t>Ü4800/12</t>
  </si>
  <si>
    <t>Põltsamaa</t>
  </si>
  <si>
    <t>Pargi 1A</t>
  </si>
  <si>
    <t>Ü4805/12</t>
  </si>
  <si>
    <t>Vihula</t>
  </si>
  <si>
    <t>Vergi kordon</t>
  </si>
  <si>
    <t>Ida piirkond</t>
  </si>
  <si>
    <t>Ü4804/12</t>
  </si>
  <si>
    <t>Alajõe</t>
  </si>
  <si>
    <t>Vasknarva vaatetorn</t>
  </si>
  <si>
    <t>Ü4801/12</t>
  </si>
  <si>
    <t>Illuka</t>
  </si>
  <si>
    <t>Punamäe kordon</t>
  </si>
  <si>
    <t>Ü4788/12</t>
  </si>
  <si>
    <t>Ruhnu</t>
  </si>
  <si>
    <t>Piiri II</t>
  </si>
  <si>
    <t>Ü4971/12</t>
  </si>
  <si>
    <t>Palpa</t>
  </si>
  <si>
    <t>Savi 2</t>
  </si>
  <si>
    <t>Ü4784/12</t>
  </si>
  <si>
    <t>Märjamaa</t>
  </si>
  <si>
    <t>Sauna 1A</t>
  </si>
  <si>
    <t>Ü4793/12</t>
  </si>
  <si>
    <t>Häirekeskus</t>
  </si>
  <si>
    <t>Pikk 18</t>
  </si>
  <si>
    <t>Ü4792/12</t>
  </si>
  <si>
    <t>Ü4787/12</t>
  </si>
  <si>
    <t>A. H. Tammsaare pst 61; A. H. Tammsaare pst 70/ Heina 6/ Riia mnt 123</t>
  </si>
  <si>
    <t>Ü4782/12</t>
  </si>
  <si>
    <t>Haapsalu</t>
  </si>
  <si>
    <t>Lossiplats 4</t>
  </si>
  <si>
    <t>Ü4785/12</t>
  </si>
  <si>
    <t>Jaama 14-3</t>
  </si>
  <si>
    <t>Ü4780/12</t>
  </si>
  <si>
    <t>Tallinn</t>
  </si>
  <si>
    <t>Virmalise 3</t>
  </si>
  <si>
    <t>Põhja piirkond</t>
  </si>
  <si>
    <t>Ü4775/12</t>
  </si>
  <si>
    <t>Maardu</t>
  </si>
  <si>
    <t>Karjääri 11</t>
  </si>
  <si>
    <t>Ü4781/12</t>
  </si>
  <si>
    <t>Endla tn 13</t>
  </si>
  <si>
    <t>Ü4532/12</t>
  </si>
  <si>
    <t>Viljandi</t>
  </si>
  <si>
    <t>Pargi 1</t>
  </si>
  <si>
    <t>Ü4535/12</t>
  </si>
  <si>
    <t>Kaitsepolitseiamet</t>
  </si>
  <si>
    <t>Puiestee 4</t>
  </si>
  <si>
    <t>Ü4533/12</t>
  </si>
  <si>
    <t>Pikk 16</t>
  </si>
  <si>
    <t>Ü4538/12</t>
  </si>
  <si>
    <t>Vanemuise tn 64, 62, 60</t>
  </si>
  <si>
    <t>Ü4537/12</t>
  </si>
  <si>
    <t>Ü4536/12</t>
  </si>
  <si>
    <t>Pala</t>
  </si>
  <si>
    <t>Ranna küla, Vaatlustorni</t>
  </si>
  <si>
    <t>Ü4691/12</t>
  </si>
  <si>
    <t>Jõhvi</t>
  </si>
  <si>
    <t>Kivi 26A-11</t>
  </si>
  <si>
    <t>Ü4531/12</t>
  </si>
  <si>
    <t>Kasepää</t>
  </si>
  <si>
    <t>Omedu vaatlustorn</t>
  </si>
  <si>
    <t>Ü4504/12</t>
  </si>
  <si>
    <t>Kunda</t>
  </si>
  <si>
    <t>Toolse tee 15</t>
  </si>
  <si>
    <t>Ü4502/12</t>
  </si>
  <si>
    <t>Kaluri 37</t>
  </si>
  <si>
    <t>Ü4499/12</t>
  </si>
  <si>
    <t>Saue</t>
  </si>
  <si>
    <t>Tule põik 2</t>
  </si>
  <si>
    <t>Ü4498/12</t>
  </si>
  <si>
    <t>Ädala 4d/Ädala 4e</t>
  </si>
  <si>
    <t>Ü4104/12</t>
  </si>
  <si>
    <t>Vastseliina vald</t>
  </si>
  <si>
    <t>Võru tn 4</t>
  </si>
  <si>
    <t>Ü4093/12</t>
  </si>
  <si>
    <t>Võru</t>
  </si>
  <si>
    <t>Põllu tn 3a</t>
  </si>
  <si>
    <t>Ü4087/12</t>
  </si>
  <si>
    <t>Mõniste vald</t>
  </si>
  <si>
    <t>Mõniste küla, Mõniste depoo</t>
  </si>
  <si>
    <t>Ü4101/12</t>
  </si>
  <si>
    <t>Vilja tn 23</t>
  </si>
  <si>
    <t>Ü4095/12</t>
  </si>
  <si>
    <t>Riia mnt 6</t>
  </si>
  <si>
    <t>Ü4092/12</t>
  </si>
  <si>
    <t>Tarvastu vald</t>
  </si>
  <si>
    <t>Posti 52c</t>
  </si>
  <si>
    <t>Ü4080/12</t>
  </si>
  <si>
    <t>Abja vald</t>
  </si>
  <si>
    <t>Kooli tn 1</t>
  </si>
  <si>
    <t>Ü4085/12</t>
  </si>
  <si>
    <t>Tõrva</t>
  </si>
  <si>
    <t>Metsa tn 1a</t>
  </si>
  <si>
    <t>Ü4083/12</t>
  </si>
  <si>
    <t>Otepää vald</t>
  </si>
  <si>
    <t>Lipuväljak 22</t>
  </si>
  <si>
    <t>Ü4084/12</t>
  </si>
  <si>
    <t>Alatskivi vald</t>
  </si>
  <si>
    <t>Lossi3/Lossi 3a (Lao)</t>
  </si>
  <si>
    <t>Ü4074/12</t>
  </si>
  <si>
    <t>Kalevi 20a/Aleksandri tn 11</t>
  </si>
  <si>
    <t>Ü4072/12</t>
  </si>
  <si>
    <t>Värska vald</t>
  </si>
  <si>
    <t>Järvesuu tn 11</t>
  </si>
  <si>
    <t>Ü4094/12</t>
  </si>
  <si>
    <t>Räpina vald</t>
  </si>
  <si>
    <t>Rahu tn 1c</t>
  </si>
  <si>
    <t>Ü4082/12</t>
  </si>
  <si>
    <t>Põlva</t>
  </si>
  <si>
    <t>Lao tn 11</t>
  </si>
  <si>
    <t>Ü4089/12</t>
  </si>
  <si>
    <t>Pajusi mnt 37a</t>
  </si>
  <si>
    <t>Ü4088/12</t>
  </si>
  <si>
    <t>Narva tn 20</t>
  </si>
  <si>
    <t>Jõgeva</t>
  </si>
  <si>
    <t>Aia tn 36</t>
  </si>
  <si>
    <t>Ü4099/12</t>
  </si>
  <si>
    <t>Staadioni tn 4</t>
  </si>
  <si>
    <t>Ü4098/12</t>
  </si>
  <si>
    <t>Rakvere</t>
  </si>
  <si>
    <t>Silla tn 3b</t>
  </si>
  <si>
    <t>Ü4079/12</t>
  </si>
  <si>
    <t>Narva-Jõesuu</t>
  </si>
  <si>
    <t>Koidu tn 3</t>
  </si>
  <si>
    <t>Ü4100/12</t>
  </si>
  <si>
    <t>Kiviõli</t>
  </si>
  <si>
    <t>Turu tn 1</t>
  </si>
  <si>
    <t>Ü4081/12</t>
  </si>
  <si>
    <t>Kohtla-Järve</t>
  </si>
  <si>
    <t>Lai tn 7</t>
  </si>
  <si>
    <t>Ü4075/12</t>
  </si>
  <si>
    <t>Sillamäe</t>
  </si>
  <si>
    <t>Kesk tn 1a</t>
  </si>
  <si>
    <t>Ü4131/12</t>
  </si>
  <si>
    <t>Kihelkonna vald</t>
  </si>
  <si>
    <t>Kooli tn 8</t>
  </si>
  <si>
    <t>Ü4129/12</t>
  </si>
  <si>
    <t>Orissaare vald</t>
  </si>
  <si>
    <t>Kaluri tn 1</t>
  </si>
  <si>
    <t>Ü4128/12</t>
  </si>
  <si>
    <t>Kuressaare</t>
  </si>
  <si>
    <t>Kalevi tn 8</t>
  </si>
  <si>
    <t>Ü4127/12</t>
  </si>
  <si>
    <t>Kohila vald</t>
  </si>
  <si>
    <t>Viljandi mnt 11</t>
  </si>
  <si>
    <t>Ü4111/12</t>
  </si>
  <si>
    <t>Järvakandi vald</t>
  </si>
  <si>
    <t>Tehaste tn 18</t>
  </si>
  <si>
    <t>Ü4126/12</t>
  </si>
  <si>
    <t>Märjamaa vald</t>
  </si>
  <si>
    <t>Pärnu mnt 32</t>
  </si>
  <si>
    <t>Ü4125/12</t>
  </si>
  <si>
    <t>Rapla vald</t>
  </si>
  <si>
    <t>Kevade 10</t>
  </si>
  <si>
    <t>Ü4133/12</t>
  </si>
  <si>
    <t>Papiniidu tn 29-10</t>
  </si>
  <si>
    <t>Ü4124/12</t>
  </si>
  <si>
    <t>Kase tn 22</t>
  </si>
  <si>
    <t>Ü4132/12</t>
  </si>
  <si>
    <t>Tööstuse 17, Tööstuse 19</t>
  </si>
  <si>
    <t>Ü4112/12</t>
  </si>
  <si>
    <t>Risti vald</t>
  </si>
  <si>
    <t>Tallinna mnt 15b</t>
  </si>
  <si>
    <t>Ü4120/12</t>
  </si>
  <si>
    <t>Lihula vald</t>
  </si>
  <si>
    <t>Piiri tn 10</t>
  </si>
  <si>
    <t>Ü4119/12</t>
  </si>
  <si>
    <t>Türi vald</t>
  </si>
  <si>
    <t>Wiedemanni tn 2</t>
  </si>
  <si>
    <t>Ü4115/12</t>
  </si>
  <si>
    <t>Ambla vald</t>
  </si>
  <si>
    <t>Tööstuse tee 3</t>
  </si>
  <si>
    <t>Ü4065/12</t>
  </si>
  <si>
    <t>Paide</t>
  </si>
  <si>
    <t>Põllu tn 23</t>
  </si>
  <si>
    <t>Ü4064/12</t>
  </si>
  <si>
    <t>Kaare tn 29b</t>
  </si>
  <si>
    <t>Ü4063/12</t>
  </si>
  <si>
    <t>Käina vald</t>
  </si>
  <si>
    <t>Mäe plats 3</t>
  </si>
  <si>
    <t>Ü4116/12</t>
  </si>
  <si>
    <t>Kärdla</t>
  </si>
  <si>
    <t>Kõrgessaare mnt 45f/47</t>
  </si>
  <si>
    <t>Ü4114/12</t>
  </si>
  <si>
    <t>Keila</t>
  </si>
  <si>
    <t>Ülejõe tee 2a</t>
  </si>
  <si>
    <t>Ü4059/12</t>
  </si>
  <si>
    <t>Paldiski</t>
  </si>
  <si>
    <t>Sadama tn 39</t>
  </si>
  <si>
    <t>Ü4058/12</t>
  </si>
  <si>
    <t>Raua tn 2</t>
  </si>
  <si>
    <t>Ü4057/12</t>
  </si>
  <si>
    <t>Paldiski mnt 47</t>
  </si>
  <si>
    <t>Ü4056/12</t>
  </si>
  <si>
    <t>Linnu tee 75a</t>
  </si>
  <si>
    <t>Ü4029/12</t>
  </si>
  <si>
    <t>Kõver tn 4 / Jaama 4</t>
  </si>
  <si>
    <t>Ü4038/12</t>
  </si>
  <si>
    <t>Kloostrimetsa tee 22</t>
  </si>
  <si>
    <t>Ü4054/12</t>
  </si>
  <si>
    <t>Ankru tn 12</t>
  </si>
  <si>
    <t>Ü4078/12</t>
  </si>
  <si>
    <t>Elva</t>
  </si>
  <si>
    <t>Kirde 14</t>
  </si>
  <si>
    <t>Ü4076/12</t>
  </si>
  <si>
    <t>Ü4134/12</t>
  </si>
  <si>
    <t>Erika 3</t>
  </si>
  <si>
    <t>Ü4136/12</t>
  </si>
  <si>
    <t>Ü4097/12</t>
  </si>
  <si>
    <t>Räpina mnt 20a</t>
  </si>
  <si>
    <t>Ü4096/12</t>
  </si>
  <si>
    <t>Ü4091/12</t>
  </si>
  <si>
    <t>Tapa</t>
  </si>
  <si>
    <t>Pikk tn 18a</t>
  </si>
  <si>
    <t>Ü4090/12</t>
  </si>
  <si>
    <t>Ü4103/12</t>
  </si>
  <si>
    <t>Iisaku</t>
  </si>
  <si>
    <t>Vilkuri 1</t>
  </si>
  <si>
    <t>Ü4102/12</t>
  </si>
  <si>
    <t>Ü4143/12</t>
  </si>
  <si>
    <t>Pärnu-Jaagupi</t>
  </si>
  <si>
    <t>Soo tn 2</t>
  </si>
  <si>
    <t>Ü4144/12</t>
  </si>
  <si>
    <t>Ü4147/12</t>
  </si>
  <si>
    <t>Kilingi-Nõmme</t>
  </si>
  <si>
    <t>Pargi tn 4</t>
  </si>
  <si>
    <t>Ü4148/12</t>
  </si>
  <si>
    <t>Pargi tn 1a (4)</t>
  </si>
  <si>
    <t>Ü3948/12</t>
  </si>
  <si>
    <t>Meremäe</t>
  </si>
  <si>
    <t>Piusa kordon</t>
  </si>
  <si>
    <t>Ü3950/12</t>
  </si>
  <si>
    <t>Kreutzwaldi 52, Kreutzwaldi 52A</t>
  </si>
  <si>
    <t>Ü3947/12</t>
  </si>
  <si>
    <t>Suure-Jaani</t>
  </si>
  <si>
    <t>Johann Köleri tn 5</t>
  </si>
  <si>
    <t>Ü3949/12</t>
  </si>
  <si>
    <t>Valga mnt 1</t>
  </si>
  <si>
    <t>Ü3970/12</t>
  </si>
  <si>
    <t>Narva</t>
  </si>
  <si>
    <t>Tiigi 9a</t>
  </si>
  <si>
    <t>Ü3980/12</t>
  </si>
  <si>
    <t>Pavlovi 4</t>
  </si>
  <si>
    <t>Ü3956/12</t>
  </si>
  <si>
    <t>Kose 4a/ Kose 6</t>
  </si>
  <si>
    <t>Ü3957/12</t>
  </si>
  <si>
    <t>Järveküla 36</t>
  </si>
  <si>
    <t>Ü3983/12</t>
  </si>
  <si>
    <t>Kehtna</t>
  </si>
  <si>
    <t>Kooli 11-2</t>
  </si>
  <si>
    <t>Ü3686/12</t>
  </si>
  <si>
    <t>Siseministeeriumi infotehnoloogia- ja arenduskeskus</t>
  </si>
  <si>
    <t>Mäealuse 2</t>
  </si>
  <si>
    <t>Ü3652/12</t>
  </si>
  <si>
    <t>RAHU 38</t>
  </si>
  <si>
    <t>Ü3653/12</t>
  </si>
  <si>
    <t>Ü3651/12</t>
  </si>
  <si>
    <t>Ü3650/12</t>
  </si>
  <si>
    <t>Üür ja kõrvalteenused
(€/aastas) 
KM-ga</t>
  </si>
  <si>
    <t>Üür ja kõrvateenused (€/aastas)
KM-ta</t>
  </si>
  <si>
    <t>Üürimäär (€/m2/kuus)
KM-ta</t>
  </si>
  <si>
    <t>Fikseerimata kõrvalteenuste prognoos
(€/kuus) KM-ta</t>
  </si>
  <si>
    <t>Fikseeritud kõrvalteenused (€/kuus)
KM-ta</t>
  </si>
  <si>
    <t>Üür ja üüriteenused (€/kuus)
KM-ta</t>
  </si>
  <si>
    <t>Märkused</t>
  </si>
  <si>
    <t>Üürisumma 2014. aastal</t>
  </si>
  <si>
    <t>Lepingu pind</t>
  </si>
  <si>
    <t>Lepingu nr</t>
  </si>
  <si>
    <t>Kasutaja</t>
  </si>
  <si>
    <t>Objekti aadress</t>
  </si>
  <si>
    <t>Piirkond</t>
  </si>
  <si>
    <t>NB! Fikseerimata kõrvalteenuste prognoosid ei ole RKASile siduvad vaid on esitatud indikatiivsetena eelarvestamiseks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</si>
</sst>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.00_);_(* \(#,##0.00\);_(* &quot;-&quot;??_);_(@_)"/>
    <numFmt numFmtId="166" formatCode="_-* #,##0.00\ _k_r_-;\-* #,##0.00\ _k_r_-;_-* &quot;-&quot;??\ _k_r_-;_-@_-"/>
    <numFmt numFmtId="167" formatCode="_-* #,##0.00\ &quot;kr&quot;_-;\-* #,##0.00\ &quot;kr&quot;_-;_-* &quot;-&quot;??\ &quot;kr&quot;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name val="Times New Roman"/>
      <family val="1"/>
    </font>
    <font>
      <b/>
      <sz val="10"/>
      <name val="Arial Narrow"/>
      <family val="2"/>
    </font>
    <font>
      <sz val="10"/>
      <color theme="0" tint="-0.499984740745262"/>
      <name val="Arial Narrow"/>
      <family val="2"/>
    </font>
    <font>
      <b/>
      <sz val="10"/>
      <color theme="0" tint="-0.499984740745262"/>
      <name val="Arial Narrow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10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7">
    <xf numFmtId="0" fontId="0" fillId="0" borderId="0"/>
    <xf numFmtId="0" fontId="5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/>
    <xf numFmtId="164" fontId="2" fillId="0" borderId="0" xfId="0" applyNumberFormat="1" applyFont="1" applyFill="1" applyAlignment="1">
      <alignment horizontal="right" vertical="center" wrapText="1"/>
    </xf>
    <xf numFmtId="3" fontId="6" fillId="3" borderId="2" xfId="1" applyNumberFormat="1" applyFont="1" applyFill="1" applyBorder="1" applyAlignment="1" applyProtection="1">
      <alignment horizontal="left" vertical="center" wrapText="1"/>
      <protection locked="0"/>
    </xf>
    <xf numFmtId="4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5" xfId="1" applyNumberFormat="1" applyFont="1" applyFill="1" applyBorder="1" applyAlignment="1" applyProtection="1">
      <alignment horizontal="right" vertical="center" wrapText="1"/>
      <protection locked="0"/>
    </xf>
    <xf numFmtId="164" fontId="6" fillId="3" borderId="4" xfId="1" applyNumberFormat="1" applyFont="1" applyFill="1" applyBorder="1" applyAlignment="1" applyProtection="1">
      <alignment horizontal="right" vertical="center" wrapText="1"/>
      <protection locked="0"/>
    </xf>
    <xf numFmtId="0" fontId="6" fillId="3" borderId="4" xfId="1" applyFont="1" applyFill="1" applyBorder="1" applyAlignment="1" applyProtection="1">
      <alignment horizontal="right" vertical="center" wrapText="1"/>
      <protection locked="0"/>
    </xf>
    <xf numFmtId="0" fontId="6" fillId="3" borderId="6" xfId="1" applyFont="1" applyFill="1" applyBorder="1" applyAlignment="1" applyProtection="1">
      <alignment horizontal="left" vertical="center" wrapText="1"/>
      <protection locked="0"/>
    </xf>
    <xf numFmtId="4" fontId="4" fillId="0" borderId="0" xfId="0" applyNumberFormat="1" applyFont="1"/>
    <xf numFmtId="16" fontId="4" fillId="0" borderId="0" xfId="0" applyNumberFormat="1" applyFont="1" applyAlignment="1">
      <alignment vertical="center"/>
    </xf>
    <xf numFmtId="3" fontId="2" fillId="0" borderId="7" xfId="0" applyNumberFormat="1" applyFont="1" applyFill="1" applyBorder="1" applyAlignment="1" applyProtection="1">
      <alignment horizontal="left" vertical="center" wrapText="1"/>
      <protection locked="0"/>
    </xf>
    <xf numFmtId="4" fontId="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1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1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4" fontId="2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>
      <alignment horizontal="left" vertical="center" wrapText="1"/>
    </xf>
    <xf numFmtId="4" fontId="2" fillId="4" borderId="15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7" xfId="0" applyNumberFormat="1" applyFont="1" applyFill="1" applyBorder="1" applyAlignment="1">
      <alignment horizontal="center" vertical="center" wrapText="1"/>
    </xf>
    <xf numFmtId="4" fontId="6" fillId="5" borderId="18" xfId="0" applyNumberFormat="1" applyFont="1" applyFill="1" applyBorder="1" applyAlignment="1">
      <alignment horizontal="center" vertical="center" wrapText="1"/>
    </xf>
    <xf numFmtId="4" fontId="8" fillId="5" borderId="19" xfId="0" applyNumberFormat="1" applyFont="1" applyFill="1" applyBorder="1" applyAlignment="1">
      <alignment horizontal="center" vertical="center" wrapText="1"/>
    </xf>
    <xf numFmtId="4" fontId="6" fillId="5" borderId="19" xfId="0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5" borderId="22" xfId="0" applyNumberFormat="1" applyFont="1" applyFill="1" applyBorder="1" applyAlignment="1">
      <alignment horizontal="center" vertical="center" wrapText="1"/>
    </xf>
    <xf numFmtId="4" fontId="6" fillId="5" borderId="21" xfId="0" applyNumberFormat="1" applyFont="1" applyFill="1" applyBorder="1" applyAlignment="1">
      <alignment horizontal="center" vertical="center" wrapText="1"/>
    </xf>
    <xf numFmtId="4" fontId="6" fillId="5" borderId="12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164" fontId="6" fillId="5" borderId="23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</cellXfs>
  <cellStyles count="257">
    <cellStyle name="Comma_ARK_yyr ja maksumus" xfId="2"/>
    <cellStyle name="Koma 2" xfId="3"/>
    <cellStyle name="Koma 2 2" xfId="4"/>
    <cellStyle name="Koma 2 2 2" xfId="5"/>
    <cellStyle name="Koma 2 3" xfId="6"/>
    <cellStyle name="Koma 3" xfId="7"/>
    <cellStyle name="Koma 4" xfId="8"/>
    <cellStyle name="Laad 1" xfId="9"/>
    <cellStyle name="Märkus 2" xfId="10"/>
    <cellStyle name="Normaallaad" xfId="0" builtinId="0"/>
    <cellStyle name="Normaallaad 10" xfId="11"/>
    <cellStyle name="Normaallaad 10 2" xfId="12"/>
    <cellStyle name="Normaallaad 11" xfId="13"/>
    <cellStyle name="Normaallaad 11 2" xfId="14"/>
    <cellStyle name="Normaallaad 12" xfId="15"/>
    <cellStyle name="Normaallaad 12 2" xfId="16"/>
    <cellStyle name="Normaallaad 13" xfId="17"/>
    <cellStyle name="Normaallaad 13 2" xfId="18"/>
    <cellStyle name="Normaallaad 14" xfId="19"/>
    <cellStyle name="Normaallaad 14 2" xfId="20"/>
    <cellStyle name="Normaallaad 15" xfId="21"/>
    <cellStyle name="Normaallaad 15 2" xfId="22"/>
    <cellStyle name="Normaallaad 16" xfId="23"/>
    <cellStyle name="Normaallaad 17" xfId="24"/>
    <cellStyle name="Normaallaad 18" xfId="1"/>
    <cellStyle name="Normaallaad 2" xfId="25"/>
    <cellStyle name="Normaallaad 2 10" xfId="26"/>
    <cellStyle name="Normaallaad 2 10 2" xfId="27"/>
    <cellStyle name="Normaallaad 2 11" xfId="28"/>
    <cellStyle name="Normaallaad 2 11 2" xfId="29"/>
    <cellStyle name="Normaallaad 2 12" xfId="30"/>
    <cellStyle name="Normaallaad 2 12 2" xfId="31"/>
    <cellStyle name="Normaallaad 2 13" xfId="32"/>
    <cellStyle name="Normaallaad 2 13 2" xfId="33"/>
    <cellStyle name="Normaallaad 2 14" xfId="34"/>
    <cellStyle name="Normaallaad 2 14 2" xfId="35"/>
    <cellStyle name="Normaallaad 2 15" xfId="36"/>
    <cellStyle name="Normaallaad 2 15 2" xfId="37"/>
    <cellStyle name="Normaallaad 2 16" xfId="38"/>
    <cellStyle name="Normaallaad 2 16 2" xfId="39"/>
    <cellStyle name="Normaallaad 2 17" xfId="40"/>
    <cellStyle name="Normaallaad 2 17 2" xfId="41"/>
    <cellStyle name="Normaallaad 2 18" xfId="42"/>
    <cellStyle name="Normaallaad 2 18 2" xfId="43"/>
    <cellStyle name="Normaallaad 2 19" xfId="44"/>
    <cellStyle name="Normaallaad 2 19 2" xfId="45"/>
    <cellStyle name="Normaallaad 2 2" xfId="46"/>
    <cellStyle name="Normaallaad 2 2 2" xfId="47"/>
    <cellStyle name="Normaallaad 2 20" xfId="48"/>
    <cellStyle name="Normaallaad 2 20 2" xfId="49"/>
    <cellStyle name="Normaallaad 2 21" xfId="50"/>
    <cellStyle name="Normaallaad 2 21 2" xfId="51"/>
    <cellStyle name="Normaallaad 2 22" xfId="52"/>
    <cellStyle name="Normaallaad 2 22 2" xfId="53"/>
    <cellStyle name="Normaallaad 2 23" xfId="54"/>
    <cellStyle name="Normaallaad 2 23 2" xfId="55"/>
    <cellStyle name="Normaallaad 2 24" xfId="56"/>
    <cellStyle name="Normaallaad 2 24 2" xfId="57"/>
    <cellStyle name="Normaallaad 2 25" xfId="58"/>
    <cellStyle name="Normaallaad 2 25 2" xfId="59"/>
    <cellStyle name="Normaallaad 2 26" xfId="60"/>
    <cellStyle name="Normaallaad 2 26 2" xfId="61"/>
    <cellStyle name="Normaallaad 2 27" xfId="62"/>
    <cellStyle name="Normaallaad 2 27 2" xfId="63"/>
    <cellStyle name="Normaallaad 2 28" xfId="64"/>
    <cellStyle name="Normaallaad 2 28 2" xfId="65"/>
    <cellStyle name="Normaallaad 2 29" xfId="66"/>
    <cellStyle name="Normaallaad 2 29 2" xfId="67"/>
    <cellStyle name="Normaallaad 2 3" xfId="68"/>
    <cellStyle name="Normaallaad 2 3 2" xfId="69"/>
    <cellStyle name="Normaallaad 2 30" xfId="70"/>
    <cellStyle name="Normaallaad 2 30 2" xfId="71"/>
    <cellStyle name="Normaallaad 2 31" xfId="72"/>
    <cellStyle name="Normaallaad 2 31 2" xfId="73"/>
    <cellStyle name="Normaallaad 2 32" xfId="74"/>
    <cellStyle name="Normaallaad 2 32 2" xfId="75"/>
    <cellStyle name="Normaallaad 2 33" xfId="76"/>
    <cellStyle name="Normaallaad 2 34" xfId="77"/>
    <cellStyle name="Normaallaad 2 35" xfId="78"/>
    <cellStyle name="Normaallaad 2 4" xfId="79"/>
    <cellStyle name="Normaallaad 2 4 2" xfId="80"/>
    <cellStyle name="Normaallaad 2 5" xfId="81"/>
    <cellStyle name="Normaallaad 2 5 2" xfId="82"/>
    <cellStyle name="Normaallaad 2 6" xfId="83"/>
    <cellStyle name="Normaallaad 2 6 2" xfId="84"/>
    <cellStyle name="Normaallaad 2 7" xfId="85"/>
    <cellStyle name="Normaallaad 2 7 2" xfId="86"/>
    <cellStyle name="Normaallaad 2 8" xfId="87"/>
    <cellStyle name="Normaallaad 2 8 2" xfId="88"/>
    <cellStyle name="Normaallaad 2 9" xfId="89"/>
    <cellStyle name="Normaallaad 2 9 2" xfId="90"/>
    <cellStyle name="Normaallaad 25" xfId="91"/>
    <cellStyle name="Normaallaad 25 2" xfId="92"/>
    <cellStyle name="Normaallaad 26" xfId="93"/>
    <cellStyle name="Normaallaad 26 2" xfId="94"/>
    <cellStyle name="Normaallaad 29" xfId="95"/>
    <cellStyle name="Normaallaad 29 2" xfId="96"/>
    <cellStyle name="Normaallaad 3" xfId="97"/>
    <cellStyle name="Normaallaad 3 2" xfId="98"/>
    <cellStyle name="Normaallaad 31" xfId="99"/>
    <cellStyle name="Normaallaad 31 2" xfId="100"/>
    <cellStyle name="Normaallaad 32" xfId="101"/>
    <cellStyle name="Normaallaad 32 2" xfId="102"/>
    <cellStyle name="Normaallaad 33" xfId="103"/>
    <cellStyle name="Normaallaad 33 2" xfId="104"/>
    <cellStyle name="Normaallaad 34" xfId="105"/>
    <cellStyle name="Normaallaad 34 2" xfId="106"/>
    <cellStyle name="Normaallaad 35" xfId="107"/>
    <cellStyle name="Normaallaad 35 2" xfId="108"/>
    <cellStyle name="Normaallaad 36" xfId="109"/>
    <cellStyle name="Normaallaad 36 2" xfId="110"/>
    <cellStyle name="Normaallaad 39" xfId="111"/>
    <cellStyle name="Normaallaad 39 2" xfId="112"/>
    <cellStyle name="Normaallaad 4" xfId="113"/>
    <cellStyle name="Normaallaad 4 2" xfId="114"/>
    <cellStyle name="Normaallaad 4 3" xfId="115"/>
    <cellStyle name="Normaallaad 40" xfId="116"/>
    <cellStyle name="Normaallaad 40 2" xfId="117"/>
    <cellStyle name="Normaallaad 42" xfId="118"/>
    <cellStyle name="Normaallaad 42 2" xfId="119"/>
    <cellStyle name="Normaallaad 43" xfId="120"/>
    <cellStyle name="Normaallaad 43 2" xfId="121"/>
    <cellStyle name="Normaallaad 44" xfId="122"/>
    <cellStyle name="Normaallaad 44 2" xfId="123"/>
    <cellStyle name="Normaallaad 45" xfId="124"/>
    <cellStyle name="Normaallaad 45 2" xfId="125"/>
    <cellStyle name="Normaallaad 46" xfId="126"/>
    <cellStyle name="Normaallaad 46 2" xfId="127"/>
    <cellStyle name="Normaallaad 47" xfId="128"/>
    <cellStyle name="Normaallaad 47 2" xfId="129"/>
    <cellStyle name="Normaallaad 48" xfId="130"/>
    <cellStyle name="Normaallaad 48 2" xfId="131"/>
    <cellStyle name="Normaallaad 49" xfId="132"/>
    <cellStyle name="Normaallaad 49 2" xfId="133"/>
    <cellStyle name="Normaallaad 5" xfId="134"/>
    <cellStyle name="Normaallaad 5 2" xfId="135"/>
    <cellStyle name="Normaallaad 50" xfId="136"/>
    <cellStyle name="Normaallaad 50 2" xfId="137"/>
    <cellStyle name="Normaallaad 51" xfId="138"/>
    <cellStyle name="Normaallaad 51 2" xfId="139"/>
    <cellStyle name="Normaallaad 53" xfId="140"/>
    <cellStyle name="Normaallaad 53 2" xfId="141"/>
    <cellStyle name="Normaallaad 54" xfId="142"/>
    <cellStyle name="Normaallaad 54 2" xfId="143"/>
    <cellStyle name="Normaallaad 55" xfId="144"/>
    <cellStyle name="Normaallaad 55 2" xfId="145"/>
    <cellStyle name="Normaallaad 56" xfId="146"/>
    <cellStyle name="Normaallaad 56 2" xfId="147"/>
    <cellStyle name="Normaallaad 57" xfId="148"/>
    <cellStyle name="Normaallaad 57 2" xfId="149"/>
    <cellStyle name="Normaallaad 58" xfId="150"/>
    <cellStyle name="Normaallaad 58 2" xfId="151"/>
    <cellStyle name="Normaallaad 59" xfId="152"/>
    <cellStyle name="Normaallaad 59 2" xfId="153"/>
    <cellStyle name="Normaallaad 6" xfId="154"/>
    <cellStyle name="Normaallaad 6 2" xfId="155"/>
    <cellStyle name="Normaallaad 60" xfId="156"/>
    <cellStyle name="Normaallaad 60 2" xfId="157"/>
    <cellStyle name="Normaallaad 61" xfId="158"/>
    <cellStyle name="Normaallaad 61 2" xfId="159"/>
    <cellStyle name="Normaallaad 62" xfId="160"/>
    <cellStyle name="Normaallaad 62 2" xfId="161"/>
    <cellStyle name="Normaallaad 63" xfId="162"/>
    <cellStyle name="Normaallaad 63 2" xfId="163"/>
    <cellStyle name="Normaallaad 64" xfId="164"/>
    <cellStyle name="Normaallaad 64 2" xfId="165"/>
    <cellStyle name="Normaallaad 65" xfId="166"/>
    <cellStyle name="Normaallaad 65 2" xfId="167"/>
    <cellStyle name="Normaallaad 66" xfId="168"/>
    <cellStyle name="Normaallaad 66 2" xfId="169"/>
    <cellStyle name="Normaallaad 7" xfId="170"/>
    <cellStyle name="Normaallaad 7 2" xfId="171"/>
    <cellStyle name="Normaallaad 8" xfId="172"/>
    <cellStyle name="Normaallaad 8 2" xfId="173"/>
    <cellStyle name="Normaallaad 9" xfId="174"/>
    <cellStyle name="Normaallaad 9 2" xfId="175"/>
    <cellStyle name="Normal 2" xfId="176"/>
    <cellStyle name="Normal 3" xfId="177"/>
    <cellStyle name="Normal 4" xfId="178"/>
    <cellStyle name="Normal 6" xfId="179"/>
    <cellStyle name="Normal_ARK_yyr ja maksumus" xfId="180"/>
    <cellStyle name="Protsent 2" xfId="181"/>
    <cellStyle name="Protsent 2 10" xfId="182"/>
    <cellStyle name="Protsent 2 10 2" xfId="183"/>
    <cellStyle name="Protsent 2 11" xfId="184"/>
    <cellStyle name="Protsent 2 11 2" xfId="185"/>
    <cellStyle name="Protsent 2 12" xfId="186"/>
    <cellStyle name="Protsent 2 12 2" xfId="187"/>
    <cellStyle name="Protsent 2 13" xfId="188"/>
    <cellStyle name="Protsent 2 13 2" xfId="189"/>
    <cellStyle name="Protsent 2 14" xfId="190"/>
    <cellStyle name="Protsent 2 14 2" xfId="191"/>
    <cellStyle name="Protsent 2 15" xfId="192"/>
    <cellStyle name="Protsent 2 15 2" xfId="193"/>
    <cellStyle name="Protsent 2 16" xfId="194"/>
    <cellStyle name="Protsent 2 16 2" xfId="195"/>
    <cellStyle name="Protsent 2 17" xfId="196"/>
    <cellStyle name="Protsent 2 17 2" xfId="197"/>
    <cellStyle name="Protsent 2 18" xfId="198"/>
    <cellStyle name="Protsent 2 18 2" xfId="199"/>
    <cellStyle name="Protsent 2 19" xfId="200"/>
    <cellStyle name="Protsent 2 19 2" xfId="201"/>
    <cellStyle name="Protsent 2 2" xfId="202"/>
    <cellStyle name="Protsent 2 2 2" xfId="203"/>
    <cellStyle name="Protsent 2 20" xfId="204"/>
    <cellStyle name="Protsent 2 20 2" xfId="205"/>
    <cellStyle name="Protsent 2 21" xfId="206"/>
    <cellStyle name="Protsent 2 21 2" xfId="207"/>
    <cellStyle name="Protsent 2 22" xfId="208"/>
    <cellStyle name="Protsent 2 22 2" xfId="209"/>
    <cellStyle name="Protsent 2 23" xfId="210"/>
    <cellStyle name="Protsent 2 23 2" xfId="211"/>
    <cellStyle name="Protsent 2 24" xfId="212"/>
    <cellStyle name="Protsent 2 24 2" xfId="213"/>
    <cellStyle name="Protsent 2 25" xfId="214"/>
    <cellStyle name="Protsent 2 25 2" xfId="215"/>
    <cellStyle name="Protsent 2 26" xfId="216"/>
    <cellStyle name="Protsent 2 26 2" xfId="217"/>
    <cellStyle name="Protsent 2 27" xfId="218"/>
    <cellStyle name="Protsent 2 27 2" xfId="219"/>
    <cellStyle name="Protsent 2 28" xfId="220"/>
    <cellStyle name="Protsent 2 28 2" xfId="221"/>
    <cellStyle name="Protsent 2 29" xfId="222"/>
    <cellStyle name="Protsent 2 29 2" xfId="223"/>
    <cellStyle name="Protsent 2 3" xfId="224"/>
    <cellStyle name="Protsent 2 3 2" xfId="225"/>
    <cellStyle name="Protsent 2 30" xfId="226"/>
    <cellStyle name="Protsent 2 30 2" xfId="227"/>
    <cellStyle name="Protsent 2 31" xfId="228"/>
    <cellStyle name="Protsent 2 31 2" xfId="229"/>
    <cellStyle name="Protsent 2 32" xfId="230"/>
    <cellStyle name="Protsent 2 32 2" xfId="231"/>
    <cellStyle name="Protsent 2 33" xfId="232"/>
    <cellStyle name="Protsent 2 33 2" xfId="233"/>
    <cellStyle name="Protsent 2 34" xfId="234"/>
    <cellStyle name="Protsent 2 4" xfId="235"/>
    <cellStyle name="Protsent 2 4 2" xfId="236"/>
    <cellStyle name="Protsent 2 5" xfId="237"/>
    <cellStyle name="Protsent 2 5 2" xfId="238"/>
    <cellStyle name="Protsent 2 6" xfId="239"/>
    <cellStyle name="Protsent 2 6 2" xfId="240"/>
    <cellStyle name="Protsent 2 7" xfId="241"/>
    <cellStyle name="Protsent 2 7 2" xfId="242"/>
    <cellStyle name="Protsent 2 8" xfId="243"/>
    <cellStyle name="Protsent 2 8 2" xfId="244"/>
    <cellStyle name="Protsent 2 9" xfId="245"/>
    <cellStyle name="Protsent 2 9 2" xfId="246"/>
    <cellStyle name="Protsent 3" xfId="247"/>
    <cellStyle name="Protsent 4" xfId="248"/>
    <cellStyle name="Protsent 4 2" xfId="249"/>
    <cellStyle name="Protsent 5" xfId="250"/>
    <cellStyle name="Protsent 6" xfId="251"/>
    <cellStyle name="Valuuta 2" xfId="252"/>
    <cellStyle name="Valuuta 2 2" xfId="253"/>
    <cellStyle name="Valuuta 2 2 2" xfId="254"/>
    <cellStyle name="Valuuta 2 3" xfId="255"/>
    <cellStyle name="Valuuta 3" xfId="25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17"/>
  <sheetViews>
    <sheetView tabSelected="1" zoomScaleNormal="100" workbookViewId="0">
      <pane ySplit="4" topLeftCell="A5" activePane="bottomLeft" state="frozen"/>
      <selection pane="bottomLeft" activeCell="P17" sqref="P17"/>
    </sheetView>
  </sheetViews>
  <sheetFormatPr defaultRowHeight="12.75" outlineLevelCol="1" x14ac:dyDescent="0.2"/>
  <cols>
    <col min="1" max="1" width="13" style="3" customWidth="1"/>
    <col min="2" max="2" width="20.85546875" style="1" customWidth="1"/>
    <col min="3" max="3" width="13.140625" style="1" customWidth="1"/>
    <col min="4" max="4" width="20.7109375" style="1" customWidth="1"/>
    <col min="5" max="5" width="12.5703125" style="1" customWidth="1"/>
    <col min="6" max="6" width="8.28515625" style="4" customWidth="1"/>
    <col min="7" max="7" width="12.140625" style="3" customWidth="1" outlineLevel="1"/>
    <col min="8" max="8" width="12.7109375" style="3" customWidth="1" outlineLevel="1"/>
    <col min="9" max="9" width="13.28515625" style="3" customWidth="1" outlineLevel="1"/>
    <col min="10" max="10" width="12.140625" style="3" customWidth="1" outlineLevel="1"/>
    <col min="11" max="11" width="12.42578125" style="3" customWidth="1"/>
    <col min="12" max="12" width="13.140625" style="3" customWidth="1"/>
    <col min="13" max="13" width="23.5703125" style="3" customWidth="1"/>
    <col min="14" max="14" width="13.85546875" style="2" customWidth="1"/>
    <col min="15" max="15" width="10.28515625" style="2" customWidth="1"/>
    <col min="16" max="16" width="10.7109375" style="1" customWidth="1"/>
    <col min="17" max="257" width="9.140625" style="1"/>
    <col min="258" max="258" width="46" style="1" customWidth="1"/>
    <col min="259" max="264" width="14.85546875" style="1" customWidth="1"/>
    <col min="265" max="265" width="8.140625" style="1" customWidth="1"/>
    <col min="266" max="268" width="9.140625" style="1"/>
    <col min="269" max="270" width="9.5703125" style="1" bestFit="1" customWidth="1"/>
    <col min="271" max="513" width="9.140625" style="1"/>
    <col min="514" max="514" width="46" style="1" customWidth="1"/>
    <col min="515" max="520" width="14.85546875" style="1" customWidth="1"/>
    <col min="521" max="521" width="8.140625" style="1" customWidth="1"/>
    <col min="522" max="524" width="9.140625" style="1"/>
    <col min="525" max="526" width="9.5703125" style="1" bestFit="1" customWidth="1"/>
    <col min="527" max="769" width="9.140625" style="1"/>
    <col min="770" max="770" width="46" style="1" customWidth="1"/>
    <col min="771" max="776" width="14.85546875" style="1" customWidth="1"/>
    <col min="777" max="777" width="8.140625" style="1" customWidth="1"/>
    <col min="778" max="780" width="9.140625" style="1"/>
    <col min="781" max="782" width="9.5703125" style="1" bestFit="1" customWidth="1"/>
    <col min="783" max="1025" width="9.140625" style="1"/>
    <col min="1026" max="1026" width="46" style="1" customWidth="1"/>
    <col min="1027" max="1032" width="14.85546875" style="1" customWidth="1"/>
    <col min="1033" max="1033" width="8.140625" style="1" customWidth="1"/>
    <col min="1034" max="1036" width="9.140625" style="1"/>
    <col min="1037" max="1038" width="9.5703125" style="1" bestFit="1" customWidth="1"/>
    <col min="1039" max="1281" width="9.140625" style="1"/>
    <col min="1282" max="1282" width="46" style="1" customWidth="1"/>
    <col min="1283" max="1288" width="14.85546875" style="1" customWidth="1"/>
    <col min="1289" max="1289" width="8.140625" style="1" customWidth="1"/>
    <col min="1290" max="1292" width="9.140625" style="1"/>
    <col min="1293" max="1294" width="9.5703125" style="1" bestFit="1" customWidth="1"/>
    <col min="1295" max="1537" width="9.140625" style="1"/>
    <col min="1538" max="1538" width="46" style="1" customWidth="1"/>
    <col min="1539" max="1544" width="14.85546875" style="1" customWidth="1"/>
    <col min="1545" max="1545" width="8.140625" style="1" customWidth="1"/>
    <col min="1546" max="1548" width="9.140625" style="1"/>
    <col min="1549" max="1550" width="9.5703125" style="1" bestFit="1" customWidth="1"/>
    <col min="1551" max="1793" width="9.140625" style="1"/>
    <col min="1794" max="1794" width="46" style="1" customWidth="1"/>
    <col min="1795" max="1800" width="14.85546875" style="1" customWidth="1"/>
    <col min="1801" max="1801" width="8.140625" style="1" customWidth="1"/>
    <col min="1802" max="1804" width="9.140625" style="1"/>
    <col min="1805" max="1806" width="9.5703125" style="1" bestFit="1" customWidth="1"/>
    <col min="1807" max="2049" width="9.140625" style="1"/>
    <col min="2050" max="2050" width="46" style="1" customWidth="1"/>
    <col min="2051" max="2056" width="14.85546875" style="1" customWidth="1"/>
    <col min="2057" max="2057" width="8.140625" style="1" customWidth="1"/>
    <col min="2058" max="2060" width="9.140625" style="1"/>
    <col min="2061" max="2062" width="9.5703125" style="1" bestFit="1" customWidth="1"/>
    <col min="2063" max="2305" width="9.140625" style="1"/>
    <col min="2306" max="2306" width="46" style="1" customWidth="1"/>
    <col min="2307" max="2312" width="14.85546875" style="1" customWidth="1"/>
    <col min="2313" max="2313" width="8.140625" style="1" customWidth="1"/>
    <col min="2314" max="2316" width="9.140625" style="1"/>
    <col min="2317" max="2318" width="9.5703125" style="1" bestFit="1" customWidth="1"/>
    <col min="2319" max="2561" width="9.140625" style="1"/>
    <col min="2562" max="2562" width="46" style="1" customWidth="1"/>
    <col min="2563" max="2568" width="14.85546875" style="1" customWidth="1"/>
    <col min="2569" max="2569" width="8.140625" style="1" customWidth="1"/>
    <col min="2570" max="2572" width="9.140625" style="1"/>
    <col min="2573" max="2574" width="9.5703125" style="1" bestFit="1" customWidth="1"/>
    <col min="2575" max="2817" width="9.140625" style="1"/>
    <col min="2818" max="2818" width="46" style="1" customWidth="1"/>
    <col min="2819" max="2824" width="14.85546875" style="1" customWidth="1"/>
    <col min="2825" max="2825" width="8.140625" style="1" customWidth="1"/>
    <col min="2826" max="2828" width="9.140625" style="1"/>
    <col min="2829" max="2830" width="9.5703125" style="1" bestFit="1" customWidth="1"/>
    <col min="2831" max="3073" width="9.140625" style="1"/>
    <col min="3074" max="3074" width="46" style="1" customWidth="1"/>
    <col min="3075" max="3080" width="14.85546875" style="1" customWidth="1"/>
    <col min="3081" max="3081" width="8.140625" style="1" customWidth="1"/>
    <col min="3082" max="3084" width="9.140625" style="1"/>
    <col min="3085" max="3086" width="9.5703125" style="1" bestFit="1" customWidth="1"/>
    <col min="3087" max="3329" width="9.140625" style="1"/>
    <col min="3330" max="3330" width="46" style="1" customWidth="1"/>
    <col min="3331" max="3336" width="14.85546875" style="1" customWidth="1"/>
    <col min="3337" max="3337" width="8.140625" style="1" customWidth="1"/>
    <col min="3338" max="3340" width="9.140625" style="1"/>
    <col min="3341" max="3342" width="9.5703125" style="1" bestFit="1" customWidth="1"/>
    <col min="3343" max="3585" width="9.140625" style="1"/>
    <col min="3586" max="3586" width="46" style="1" customWidth="1"/>
    <col min="3587" max="3592" width="14.85546875" style="1" customWidth="1"/>
    <col min="3593" max="3593" width="8.140625" style="1" customWidth="1"/>
    <col min="3594" max="3596" width="9.140625" style="1"/>
    <col min="3597" max="3598" width="9.5703125" style="1" bestFit="1" customWidth="1"/>
    <col min="3599" max="3841" width="9.140625" style="1"/>
    <col min="3842" max="3842" width="46" style="1" customWidth="1"/>
    <col min="3843" max="3848" width="14.85546875" style="1" customWidth="1"/>
    <col min="3849" max="3849" width="8.140625" style="1" customWidth="1"/>
    <col min="3850" max="3852" width="9.140625" style="1"/>
    <col min="3853" max="3854" width="9.5703125" style="1" bestFit="1" customWidth="1"/>
    <col min="3855" max="4097" width="9.140625" style="1"/>
    <col min="4098" max="4098" width="46" style="1" customWidth="1"/>
    <col min="4099" max="4104" width="14.85546875" style="1" customWidth="1"/>
    <col min="4105" max="4105" width="8.140625" style="1" customWidth="1"/>
    <col min="4106" max="4108" width="9.140625" style="1"/>
    <col min="4109" max="4110" width="9.5703125" style="1" bestFit="1" customWidth="1"/>
    <col min="4111" max="4353" width="9.140625" style="1"/>
    <col min="4354" max="4354" width="46" style="1" customWidth="1"/>
    <col min="4355" max="4360" width="14.85546875" style="1" customWidth="1"/>
    <col min="4361" max="4361" width="8.140625" style="1" customWidth="1"/>
    <col min="4362" max="4364" width="9.140625" style="1"/>
    <col min="4365" max="4366" width="9.5703125" style="1" bestFit="1" customWidth="1"/>
    <col min="4367" max="4609" width="9.140625" style="1"/>
    <col min="4610" max="4610" width="46" style="1" customWidth="1"/>
    <col min="4611" max="4616" width="14.85546875" style="1" customWidth="1"/>
    <col min="4617" max="4617" width="8.140625" style="1" customWidth="1"/>
    <col min="4618" max="4620" width="9.140625" style="1"/>
    <col min="4621" max="4622" width="9.5703125" style="1" bestFit="1" customWidth="1"/>
    <col min="4623" max="4865" width="9.140625" style="1"/>
    <col min="4866" max="4866" width="46" style="1" customWidth="1"/>
    <col min="4867" max="4872" width="14.85546875" style="1" customWidth="1"/>
    <col min="4873" max="4873" width="8.140625" style="1" customWidth="1"/>
    <col min="4874" max="4876" width="9.140625" style="1"/>
    <col min="4877" max="4878" width="9.5703125" style="1" bestFit="1" customWidth="1"/>
    <col min="4879" max="5121" width="9.140625" style="1"/>
    <col min="5122" max="5122" width="46" style="1" customWidth="1"/>
    <col min="5123" max="5128" width="14.85546875" style="1" customWidth="1"/>
    <col min="5129" max="5129" width="8.140625" style="1" customWidth="1"/>
    <col min="5130" max="5132" width="9.140625" style="1"/>
    <col min="5133" max="5134" width="9.5703125" style="1" bestFit="1" customWidth="1"/>
    <col min="5135" max="5377" width="9.140625" style="1"/>
    <col min="5378" max="5378" width="46" style="1" customWidth="1"/>
    <col min="5379" max="5384" width="14.85546875" style="1" customWidth="1"/>
    <col min="5385" max="5385" width="8.140625" style="1" customWidth="1"/>
    <col min="5386" max="5388" width="9.140625" style="1"/>
    <col min="5389" max="5390" width="9.5703125" style="1" bestFit="1" customWidth="1"/>
    <col min="5391" max="5633" width="9.140625" style="1"/>
    <col min="5634" max="5634" width="46" style="1" customWidth="1"/>
    <col min="5635" max="5640" width="14.85546875" style="1" customWidth="1"/>
    <col min="5641" max="5641" width="8.140625" style="1" customWidth="1"/>
    <col min="5642" max="5644" width="9.140625" style="1"/>
    <col min="5645" max="5646" width="9.5703125" style="1" bestFit="1" customWidth="1"/>
    <col min="5647" max="5889" width="9.140625" style="1"/>
    <col min="5890" max="5890" width="46" style="1" customWidth="1"/>
    <col min="5891" max="5896" width="14.85546875" style="1" customWidth="1"/>
    <col min="5897" max="5897" width="8.140625" style="1" customWidth="1"/>
    <col min="5898" max="5900" width="9.140625" style="1"/>
    <col min="5901" max="5902" width="9.5703125" style="1" bestFit="1" customWidth="1"/>
    <col min="5903" max="6145" width="9.140625" style="1"/>
    <col min="6146" max="6146" width="46" style="1" customWidth="1"/>
    <col min="6147" max="6152" width="14.85546875" style="1" customWidth="1"/>
    <col min="6153" max="6153" width="8.140625" style="1" customWidth="1"/>
    <col min="6154" max="6156" width="9.140625" style="1"/>
    <col min="6157" max="6158" width="9.5703125" style="1" bestFit="1" customWidth="1"/>
    <col min="6159" max="6401" width="9.140625" style="1"/>
    <col min="6402" max="6402" width="46" style="1" customWidth="1"/>
    <col min="6403" max="6408" width="14.85546875" style="1" customWidth="1"/>
    <col min="6409" max="6409" width="8.140625" style="1" customWidth="1"/>
    <col min="6410" max="6412" width="9.140625" style="1"/>
    <col min="6413" max="6414" width="9.5703125" style="1" bestFit="1" customWidth="1"/>
    <col min="6415" max="6657" width="9.140625" style="1"/>
    <col min="6658" max="6658" width="46" style="1" customWidth="1"/>
    <col min="6659" max="6664" width="14.85546875" style="1" customWidth="1"/>
    <col min="6665" max="6665" width="8.140625" style="1" customWidth="1"/>
    <col min="6666" max="6668" width="9.140625" style="1"/>
    <col min="6669" max="6670" width="9.5703125" style="1" bestFit="1" customWidth="1"/>
    <col min="6671" max="6913" width="9.140625" style="1"/>
    <col min="6914" max="6914" width="46" style="1" customWidth="1"/>
    <col min="6915" max="6920" width="14.85546875" style="1" customWidth="1"/>
    <col min="6921" max="6921" width="8.140625" style="1" customWidth="1"/>
    <col min="6922" max="6924" width="9.140625" style="1"/>
    <col min="6925" max="6926" width="9.5703125" style="1" bestFit="1" customWidth="1"/>
    <col min="6927" max="7169" width="9.140625" style="1"/>
    <col min="7170" max="7170" width="46" style="1" customWidth="1"/>
    <col min="7171" max="7176" width="14.85546875" style="1" customWidth="1"/>
    <col min="7177" max="7177" width="8.140625" style="1" customWidth="1"/>
    <col min="7178" max="7180" width="9.140625" style="1"/>
    <col min="7181" max="7182" width="9.5703125" style="1" bestFit="1" customWidth="1"/>
    <col min="7183" max="7425" width="9.140625" style="1"/>
    <col min="7426" max="7426" width="46" style="1" customWidth="1"/>
    <col min="7427" max="7432" width="14.85546875" style="1" customWidth="1"/>
    <col min="7433" max="7433" width="8.140625" style="1" customWidth="1"/>
    <col min="7434" max="7436" width="9.140625" style="1"/>
    <col min="7437" max="7438" width="9.5703125" style="1" bestFit="1" customWidth="1"/>
    <col min="7439" max="7681" width="9.140625" style="1"/>
    <col min="7682" max="7682" width="46" style="1" customWidth="1"/>
    <col min="7683" max="7688" width="14.85546875" style="1" customWidth="1"/>
    <col min="7689" max="7689" width="8.140625" style="1" customWidth="1"/>
    <col min="7690" max="7692" width="9.140625" style="1"/>
    <col min="7693" max="7694" width="9.5703125" style="1" bestFit="1" customWidth="1"/>
    <col min="7695" max="7937" width="9.140625" style="1"/>
    <col min="7938" max="7938" width="46" style="1" customWidth="1"/>
    <col min="7939" max="7944" width="14.85546875" style="1" customWidth="1"/>
    <col min="7945" max="7945" width="8.140625" style="1" customWidth="1"/>
    <col min="7946" max="7948" width="9.140625" style="1"/>
    <col min="7949" max="7950" width="9.5703125" style="1" bestFit="1" customWidth="1"/>
    <col min="7951" max="8193" width="9.140625" style="1"/>
    <col min="8194" max="8194" width="46" style="1" customWidth="1"/>
    <col min="8195" max="8200" width="14.85546875" style="1" customWidth="1"/>
    <col min="8201" max="8201" width="8.140625" style="1" customWidth="1"/>
    <col min="8202" max="8204" width="9.140625" style="1"/>
    <col min="8205" max="8206" width="9.5703125" style="1" bestFit="1" customWidth="1"/>
    <col min="8207" max="8449" width="9.140625" style="1"/>
    <col min="8450" max="8450" width="46" style="1" customWidth="1"/>
    <col min="8451" max="8456" width="14.85546875" style="1" customWidth="1"/>
    <col min="8457" max="8457" width="8.140625" style="1" customWidth="1"/>
    <col min="8458" max="8460" width="9.140625" style="1"/>
    <col min="8461" max="8462" width="9.5703125" style="1" bestFit="1" customWidth="1"/>
    <col min="8463" max="8705" width="9.140625" style="1"/>
    <col min="8706" max="8706" width="46" style="1" customWidth="1"/>
    <col min="8707" max="8712" width="14.85546875" style="1" customWidth="1"/>
    <col min="8713" max="8713" width="8.140625" style="1" customWidth="1"/>
    <col min="8714" max="8716" width="9.140625" style="1"/>
    <col min="8717" max="8718" width="9.5703125" style="1" bestFit="1" customWidth="1"/>
    <col min="8719" max="8961" width="9.140625" style="1"/>
    <col min="8962" max="8962" width="46" style="1" customWidth="1"/>
    <col min="8963" max="8968" width="14.85546875" style="1" customWidth="1"/>
    <col min="8969" max="8969" width="8.140625" style="1" customWidth="1"/>
    <col min="8970" max="8972" width="9.140625" style="1"/>
    <col min="8973" max="8974" width="9.5703125" style="1" bestFit="1" customWidth="1"/>
    <col min="8975" max="9217" width="9.140625" style="1"/>
    <col min="9218" max="9218" width="46" style="1" customWidth="1"/>
    <col min="9219" max="9224" width="14.85546875" style="1" customWidth="1"/>
    <col min="9225" max="9225" width="8.140625" style="1" customWidth="1"/>
    <col min="9226" max="9228" width="9.140625" style="1"/>
    <col min="9229" max="9230" width="9.5703125" style="1" bestFit="1" customWidth="1"/>
    <col min="9231" max="9473" width="9.140625" style="1"/>
    <col min="9474" max="9474" width="46" style="1" customWidth="1"/>
    <col min="9475" max="9480" width="14.85546875" style="1" customWidth="1"/>
    <col min="9481" max="9481" width="8.140625" style="1" customWidth="1"/>
    <col min="9482" max="9484" width="9.140625" style="1"/>
    <col min="9485" max="9486" width="9.5703125" style="1" bestFit="1" customWidth="1"/>
    <col min="9487" max="9729" width="9.140625" style="1"/>
    <col min="9730" max="9730" width="46" style="1" customWidth="1"/>
    <col min="9731" max="9736" width="14.85546875" style="1" customWidth="1"/>
    <col min="9737" max="9737" width="8.140625" style="1" customWidth="1"/>
    <col min="9738" max="9740" width="9.140625" style="1"/>
    <col min="9741" max="9742" width="9.5703125" style="1" bestFit="1" customWidth="1"/>
    <col min="9743" max="9985" width="9.140625" style="1"/>
    <col min="9986" max="9986" width="46" style="1" customWidth="1"/>
    <col min="9987" max="9992" width="14.85546875" style="1" customWidth="1"/>
    <col min="9993" max="9993" width="8.140625" style="1" customWidth="1"/>
    <col min="9994" max="9996" width="9.140625" style="1"/>
    <col min="9997" max="9998" width="9.5703125" style="1" bestFit="1" customWidth="1"/>
    <col min="9999" max="10241" width="9.140625" style="1"/>
    <col min="10242" max="10242" width="46" style="1" customWidth="1"/>
    <col min="10243" max="10248" width="14.85546875" style="1" customWidth="1"/>
    <col min="10249" max="10249" width="8.140625" style="1" customWidth="1"/>
    <col min="10250" max="10252" width="9.140625" style="1"/>
    <col min="10253" max="10254" width="9.5703125" style="1" bestFit="1" customWidth="1"/>
    <col min="10255" max="10497" width="9.140625" style="1"/>
    <col min="10498" max="10498" width="46" style="1" customWidth="1"/>
    <col min="10499" max="10504" width="14.85546875" style="1" customWidth="1"/>
    <col min="10505" max="10505" width="8.140625" style="1" customWidth="1"/>
    <col min="10506" max="10508" width="9.140625" style="1"/>
    <col min="10509" max="10510" width="9.5703125" style="1" bestFit="1" customWidth="1"/>
    <col min="10511" max="10753" width="9.140625" style="1"/>
    <col min="10754" max="10754" width="46" style="1" customWidth="1"/>
    <col min="10755" max="10760" width="14.85546875" style="1" customWidth="1"/>
    <col min="10761" max="10761" width="8.140625" style="1" customWidth="1"/>
    <col min="10762" max="10764" width="9.140625" style="1"/>
    <col min="10765" max="10766" width="9.5703125" style="1" bestFit="1" customWidth="1"/>
    <col min="10767" max="11009" width="9.140625" style="1"/>
    <col min="11010" max="11010" width="46" style="1" customWidth="1"/>
    <col min="11011" max="11016" width="14.85546875" style="1" customWidth="1"/>
    <col min="11017" max="11017" width="8.140625" style="1" customWidth="1"/>
    <col min="11018" max="11020" width="9.140625" style="1"/>
    <col min="11021" max="11022" width="9.5703125" style="1" bestFit="1" customWidth="1"/>
    <col min="11023" max="11265" width="9.140625" style="1"/>
    <col min="11266" max="11266" width="46" style="1" customWidth="1"/>
    <col min="11267" max="11272" width="14.85546875" style="1" customWidth="1"/>
    <col min="11273" max="11273" width="8.140625" style="1" customWidth="1"/>
    <col min="11274" max="11276" width="9.140625" style="1"/>
    <col min="11277" max="11278" width="9.5703125" style="1" bestFit="1" customWidth="1"/>
    <col min="11279" max="11521" width="9.140625" style="1"/>
    <col min="11522" max="11522" width="46" style="1" customWidth="1"/>
    <col min="11523" max="11528" width="14.85546875" style="1" customWidth="1"/>
    <col min="11529" max="11529" width="8.140625" style="1" customWidth="1"/>
    <col min="11530" max="11532" width="9.140625" style="1"/>
    <col min="11533" max="11534" width="9.5703125" style="1" bestFit="1" customWidth="1"/>
    <col min="11535" max="11777" width="9.140625" style="1"/>
    <col min="11778" max="11778" width="46" style="1" customWidth="1"/>
    <col min="11779" max="11784" width="14.85546875" style="1" customWidth="1"/>
    <col min="11785" max="11785" width="8.140625" style="1" customWidth="1"/>
    <col min="11786" max="11788" width="9.140625" style="1"/>
    <col min="11789" max="11790" width="9.5703125" style="1" bestFit="1" customWidth="1"/>
    <col min="11791" max="12033" width="9.140625" style="1"/>
    <col min="12034" max="12034" width="46" style="1" customWidth="1"/>
    <col min="12035" max="12040" width="14.85546875" style="1" customWidth="1"/>
    <col min="12041" max="12041" width="8.140625" style="1" customWidth="1"/>
    <col min="12042" max="12044" width="9.140625" style="1"/>
    <col min="12045" max="12046" width="9.5703125" style="1" bestFit="1" customWidth="1"/>
    <col min="12047" max="12289" width="9.140625" style="1"/>
    <col min="12290" max="12290" width="46" style="1" customWidth="1"/>
    <col min="12291" max="12296" width="14.85546875" style="1" customWidth="1"/>
    <col min="12297" max="12297" width="8.140625" style="1" customWidth="1"/>
    <col min="12298" max="12300" width="9.140625" style="1"/>
    <col min="12301" max="12302" width="9.5703125" style="1" bestFit="1" customWidth="1"/>
    <col min="12303" max="12545" width="9.140625" style="1"/>
    <col min="12546" max="12546" width="46" style="1" customWidth="1"/>
    <col min="12547" max="12552" width="14.85546875" style="1" customWidth="1"/>
    <col min="12553" max="12553" width="8.140625" style="1" customWidth="1"/>
    <col min="12554" max="12556" width="9.140625" style="1"/>
    <col min="12557" max="12558" width="9.5703125" style="1" bestFit="1" customWidth="1"/>
    <col min="12559" max="12801" width="9.140625" style="1"/>
    <col min="12802" max="12802" width="46" style="1" customWidth="1"/>
    <col min="12803" max="12808" width="14.85546875" style="1" customWidth="1"/>
    <col min="12809" max="12809" width="8.140625" style="1" customWidth="1"/>
    <col min="12810" max="12812" width="9.140625" style="1"/>
    <col min="12813" max="12814" width="9.5703125" style="1" bestFit="1" customWidth="1"/>
    <col min="12815" max="13057" width="9.140625" style="1"/>
    <col min="13058" max="13058" width="46" style="1" customWidth="1"/>
    <col min="13059" max="13064" width="14.85546875" style="1" customWidth="1"/>
    <col min="13065" max="13065" width="8.140625" style="1" customWidth="1"/>
    <col min="13066" max="13068" width="9.140625" style="1"/>
    <col min="13069" max="13070" width="9.5703125" style="1" bestFit="1" customWidth="1"/>
    <col min="13071" max="13313" width="9.140625" style="1"/>
    <col min="13314" max="13314" width="46" style="1" customWidth="1"/>
    <col min="13315" max="13320" width="14.85546875" style="1" customWidth="1"/>
    <col min="13321" max="13321" width="8.140625" style="1" customWidth="1"/>
    <col min="13322" max="13324" width="9.140625" style="1"/>
    <col min="13325" max="13326" width="9.5703125" style="1" bestFit="1" customWidth="1"/>
    <col min="13327" max="13569" width="9.140625" style="1"/>
    <col min="13570" max="13570" width="46" style="1" customWidth="1"/>
    <col min="13571" max="13576" width="14.85546875" style="1" customWidth="1"/>
    <col min="13577" max="13577" width="8.140625" style="1" customWidth="1"/>
    <col min="13578" max="13580" width="9.140625" style="1"/>
    <col min="13581" max="13582" width="9.5703125" style="1" bestFit="1" customWidth="1"/>
    <col min="13583" max="13825" width="9.140625" style="1"/>
    <col min="13826" max="13826" width="46" style="1" customWidth="1"/>
    <col min="13827" max="13832" width="14.85546875" style="1" customWidth="1"/>
    <col min="13833" max="13833" width="8.140625" style="1" customWidth="1"/>
    <col min="13834" max="13836" width="9.140625" style="1"/>
    <col min="13837" max="13838" width="9.5703125" style="1" bestFit="1" customWidth="1"/>
    <col min="13839" max="14081" width="9.140625" style="1"/>
    <col min="14082" max="14082" width="46" style="1" customWidth="1"/>
    <col min="14083" max="14088" width="14.85546875" style="1" customWidth="1"/>
    <col min="14089" max="14089" width="8.140625" style="1" customWidth="1"/>
    <col min="14090" max="14092" width="9.140625" style="1"/>
    <col min="14093" max="14094" width="9.5703125" style="1" bestFit="1" customWidth="1"/>
    <col min="14095" max="14337" width="9.140625" style="1"/>
    <col min="14338" max="14338" width="46" style="1" customWidth="1"/>
    <col min="14339" max="14344" width="14.85546875" style="1" customWidth="1"/>
    <col min="14345" max="14345" width="8.140625" style="1" customWidth="1"/>
    <col min="14346" max="14348" width="9.140625" style="1"/>
    <col min="14349" max="14350" width="9.5703125" style="1" bestFit="1" customWidth="1"/>
    <col min="14351" max="14593" width="9.140625" style="1"/>
    <col min="14594" max="14594" width="46" style="1" customWidth="1"/>
    <col min="14595" max="14600" width="14.85546875" style="1" customWidth="1"/>
    <col min="14601" max="14601" width="8.140625" style="1" customWidth="1"/>
    <col min="14602" max="14604" width="9.140625" style="1"/>
    <col min="14605" max="14606" width="9.5703125" style="1" bestFit="1" customWidth="1"/>
    <col min="14607" max="14849" width="9.140625" style="1"/>
    <col min="14850" max="14850" width="46" style="1" customWidth="1"/>
    <col min="14851" max="14856" width="14.85546875" style="1" customWidth="1"/>
    <col min="14857" max="14857" width="8.140625" style="1" customWidth="1"/>
    <col min="14858" max="14860" width="9.140625" style="1"/>
    <col min="14861" max="14862" width="9.5703125" style="1" bestFit="1" customWidth="1"/>
    <col min="14863" max="15105" width="9.140625" style="1"/>
    <col min="15106" max="15106" width="46" style="1" customWidth="1"/>
    <col min="15107" max="15112" width="14.85546875" style="1" customWidth="1"/>
    <col min="15113" max="15113" width="8.140625" style="1" customWidth="1"/>
    <col min="15114" max="15116" width="9.140625" style="1"/>
    <col min="15117" max="15118" width="9.5703125" style="1" bestFit="1" customWidth="1"/>
    <col min="15119" max="15361" width="9.140625" style="1"/>
    <col min="15362" max="15362" width="46" style="1" customWidth="1"/>
    <col min="15363" max="15368" width="14.85546875" style="1" customWidth="1"/>
    <col min="15369" max="15369" width="8.140625" style="1" customWidth="1"/>
    <col min="15370" max="15372" width="9.140625" style="1"/>
    <col min="15373" max="15374" width="9.5703125" style="1" bestFit="1" customWidth="1"/>
    <col min="15375" max="15617" width="9.140625" style="1"/>
    <col min="15618" max="15618" width="46" style="1" customWidth="1"/>
    <col min="15619" max="15624" width="14.85546875" style="1" customWidth="1"/>
    <col min="15625" max="15625" width="8.140625" style="1" customWidth="1"/>
    <col min="15626" max="15628" width="9.140625" style="1"/>
    <col min="15629" max="15630" width="9.5703125" style="1" bestFit="1" customWidth="1"/>
    <col min="15631" max="15873" width="9.140625" style="1"/>
    <col min="15874" max="15874" width="46" style="1" customWidth="1"/>
    <col min="15875" max="15880" width="14.85546875" style="1" customWidth="1"/>
    <col min="15881" max="15881" width="8.140625" style="1" customWidth="1"/>
    <col min="15882" max="15884" width="9.140625" style="1"/>
    <col min="15885" max="15886" width="9.5703125" style="1" bestFit="1" customWidth="1"/>
    <col min="15887" max="16129" width="9.140625" style="1"/>
    <col min="16130" max="16130" width="46" style="1" customWidth="1"/>
    <col min="16131" max="16136" width="14.85546875" style="1" customWidth="1"/>
    <col min="16137" max="16137" width="8.140625" style="1" customWidth="1"/>
    <col min="16138" max="16140" width="9.140625" style="1"/>
    <col min="16141" max="16142" width="9.5703125" style="1" bestFit="1" customWidth="1"/>
    <col min="16143" max="16384" width="9.140625" style="1"/>
  </cols>
  <sheetData>
    <row r="1" spans="1:18" x14ac:dyDescent="0.2">
      <c r="B1" s="42" t="s">
        <v>297</v>
      </c>
    </row>
    <row r="3" spans="1:18" ht="12.75" customHeight="1" x14ac:dyDescent="0.25">
      <c r="A3" s="48" t="s">
        <v>296</v>
      </c>
      <c r="B3" s="48" t="s">
        <v>295</v>
      </c>
      <c r="C3" s="48"/>
      <c r="D3" s="48" t="s">
        <v>294</v>
      </c>
      <c r="E3" s="48" t="s">
        <v>293</v>
      </c>
      <c r="F3" s="50" t="s">
        <v>292</v>
      </c>
      <c r="G3" s="43" t="s">
        <v>291</v>
      </c>
      <c r="H3" s="44"/>
      <c r="I3" s="44"/>
      <c r="J3" s="44"/>
      <c r="K3" s="44"/>
      <c r="L3" s="45"/>
      <c r="M3" s="46" t="s">
        <v>290</v>
      </c>
    </row>
    <row r="4" spans="1:18" ht="51.75" thickBot="1" x14ac:dyDescent="0.3">
      <c r="A4" s="49"/>
      <c r="B4" s="49"/>
      <c r="C4" s="49"/>
      <c r="D4" s="49"/>
      <c r="E4" s="49"/>
      <c r="F4" s="51"/>
      <c r="G4" s="41" t="s">
        <v>289</v>
      </c>
      <c r="H4" s="40" t="s">
        <v>288</v>
      </c>
      <c r="I4" s="39" t="s">
        <v>287</v>
      </c>
      <c r="J4" s="38" t="s">
        <v>286</v>
      </c>
      <c r="K4" s="38" t="s">
        <v>285</v>
      </c>
      <c r="L4" s="37" t="s">
        <v>284</v>
      </c>
      <c r="M4" s="47"/>
    </row>
    <row r="5" spans="1:18" ht="13.5" thickTop="1" x14ac:dyDescent="0.2">
      <c r="A5" s="23" t="s">
        <v>31</v>
      </c>
      <c r="B5" s="23" t="s">
        <v>280</v>
      </c>
      <c r="C5" s="23" t="s">
        <v>82</v>
      </c>
      <c r="D5" s="23" t="s">
        <v>13</v>
      </c>
      <c r="E5" s="28" t="s">
        <v>283</v>
      </c>
      <c r="F5" s="27">
        <v>3936.74</v>
      </c>
      <c r="G5" s="19">
        <v>42019.56</v>
      </c>
      <c r="H5" s="18">
        <v>0</v>
      </c>
      <c r="I5" s="17">
        <v>6408.25</v>
      </c>
      <c r="J5" s="24">
        <f t="shared" ref="J5:J36" si="0">(G5+H5)/F5</f>
        <v>10.673694478172294</v>
      </c>
      <c r="K5" s="16">
        <f t="shared" ref="K5:K36" si="1">SUM(G5:I5)*12</f>
        <v>581133.72</v>
      </c>
      <c r="L5" s="29">
        <f t="shared" ref="L5:L36" si="2">K5*1.2</f>
        <v>697360.46399999992</v>
      </c>
      <c r="M5" s="14"/>
      <c r="N5" s="13"/>
      <c r="O5" s="12"/>
      <c r="P5" s="12"/>
      <c r="Q5" s="12"/>
      <c r="R5" s="12"/>
    </row>
    <row r="6" spans="1:18" x14ac:dyDescent="0.2">
      <c r="A6" s="23" t="s">
        <v>31</v>
      </c>
      <c r="B6" s="23" t="s">
        <v>280</v>
      </c>
      <c r="C6" s="23" t="s">
        <v>82</v>
      </c>
      <c r="D6" s="23" t="s">
        <v>7</v>
      </c>
      <c r="E6" s="28" t="s">
        <v>282</v>
      </c>
      <c r="F6" s="27">
        <v>2494.9499999999998</v>
      </c>
      <c r="G6" s="19">
        <v>26245.14</v>
      </c>
      <c r="H6" s="18">
        <v>0</v>
      </c>
      <c r="I6" s="17">
        <v>4061.29</v>
      </c>
      <c r="J6" s="24">
        <f t="shared" si="0"/>
        <v>10.519304996092107</v>
      </c>
      <c r="K6" s="16">
        <f t="shared" si="1"/>
        <v>363677.16000000003</v>
      </c>
      <c r="L6" s="29">
        <f t="shared" si="2"/>
        <v>436412.592</v>
      </c>
      <c r="M6" s="14"/>
      <c r="N6" s="13"/>
      <c r="O6" s="12"/>
      <c r="P6" s="12"/>
      <c r="Q6" s="12"/>
      <c r="R6" s="12"/>
    </row>
    <row r="7" spans="1:18" x14ac:dyDescent="0.2">
      <c r="A7" s="23" t="s">
        <v>31</v>
      </c>
      <c r="B7" s="23" t="s">
        <v>280</v>
      </c>
      <c r="C7" s="23" t="s">
        <v>82</v>
      </c>
      <c r="D7" s="23" t="s">
        <v>48</v>
      </c>
      <c r="E7" s="28" t="s">
        <v>281</v>
      </c>
      <c r="F7" s="27">
        <v>538.21</v>
      </c>
      <c r="G7" s="19">
        <v>5661.6</v>
      </c>
      <c r="H7" s="18">
        <v>0</v>
      </c>
      <c r="I7" s="17">
        <v>876.11</v>
      </c>
      <c r="J7" s="24">
        <f t="shared" si="0"/>
        <v>10.51931402240761</v>
      </c>
      <c r="K7" s="16">
        <f t="shared" si="1"/>
        <v>78452.52</v>
      </c>
      <c r="L7" s="29">
        <f t="shared" si="2"/>
        <v>94143.024000000005</v>
      </c>
      <c r="M7" s="14"/>
      <c r="N7" s="13"/>
      <c r="O7" s="12"/>
      <c r="P7" s="12"/>
      <c r="Q7" s="12"/>
      <c r="R7" s="12"/>
    </row>
    <row r="8" spans="1:18" x14ac:dyDescent="0.2">
      <c r="A8" s="23" t="s">
        <v>31</v>
      </c>
      <c r="B8" s="23" t="s">
        <v>280</v>
      </c>
      <c r="C8" s="23" t="s">
        <v>82</v>
      </c>
      <c r="D8" s="23" t="s">
        <v>71</v>
      </c>
      <c r="E8" s="28" t="s">
        <v>279</v>
      </c>
      <c r="F8" s="27">
        <v>450.7</v>
      </c>
      <c r="G8" s="19">
        <v>4517.8900000000003</v>
      </c>
      <c r="H8" s="18">
        <v>0</v>
      </c>
      <c r="I8" s="17">
        <v>733.65</v>
      </c>
      <c r="J8" s="24">
        <f t="shared" si="0"/>
        <v>10.024162414022632</v>
      </c>
      <c r="K8" s="16">
        <f t="shared" si="1"/>
        <v>63018.479999999996</v>
      </c>
      <c r="L8" s="29">
        <f t="shared" si="2"/>
        <v>75622.175999999992</v>
      </c>
      <c r="M8" s="14"/>
      <c r="N8" s="13"/>
      <c r="O8" s="12"/>
      <c r="P8" s="12"/>
      <c r="Q8" s="12"/>
      <c r="R8" s="12"/>
    </row>
    <row r="9" spans="1:18" ht="38.25" x14ac:dyDescent="0.2">
      <c r="A9" s="23" t="s">
        <v>61</v>
      </c>
      <c r="B9" s="22" t="s">
        <v>278</v>
      </c>
      <c r="C9" s="22" t="s">
        <v>59</v>
      </c>
      <c r="D9" s="23" t="s">
        <v>277</v>
      </c>
      <c r="E9" s="21" t="s">
        <v>276</v>
      </c>
      <c r="F9" s="20">
        <v>3319</v>
      </c>
      <c r="G9" s="19">
        <v>29439.360000000001</v>
      </c>
      <c r="H9" s="18">
        <v>206.10989999999998</v>
      </c>
      <c r="I9" s="17">
        <v>7387.05</v>
      </c>
      <c r="J9" s="16">
        <f t="shared" si="0"/>
        <v>8.9320487797529378</v>
      </c>
      <c r="K9" s="16">
        <f t="shared" si="1"/>
        <v>444390.23879999999</v>
      </c>
      <c r="L9" s="36">
        <f t="shared" si="2"/>
        <v>533268.28655999992</v>
      </c>
      <c r="M9" s="14"/>
      <c r="N9" s="13"/>
      <c r="O9" s="12"/>
      <c r="P9" s="12"/>
      <c r="Q9" s="12"/>
      <c r="R9" s="12"/>
    </row>
    <row r="10" spans="1:18" s="31" customFormat="1" x14ac:dyDescent="0.2">
      <c r="A10" s="23" t="s">
        <v>5</v>
      </c>
      <c r="B10" s="35" t="s">
        <v>275</v>
      </c>
      <c r="C10" s="35" t="s">
        <v>274</v>
      </c>
      <c r="D10" s="34" t="s">
        <v>13</v>
      </c>
      <c r="E10" s="33" t="s">
        <v>273</v>
      </c>
      <c r="F10" s="32">
        <v>42.7</v>
      </c>
      <c r="G10" s="19">
        <v>178.53</v>
      </c>
      <c r="H10" s="18">
        <v>83.16</v>
      </c>
      <c r="I10" s="17">
        <v>0</v>
      </c>
      <c r="J10" s="16">
        <f t="shared" si="0"/>
        <v>6.1285714285714281</v>
      </c>
      <c r="K10" s="16">
        <f t="shared" si="1"/>
        <v>3140.2799999999997</v>
      </c>
      <c r="L10" s="15">
        <f t="shared" si="2"/>
        <v>3768.3359999999993</v>
      </c>
      <c r="M10" s="14" t="s">
        <v>11</v>
      </c>
      <c r="N10" s="13"/>
      <c r="O10" s="12"/>
      <c r="P10" s="12"/>
      <c r="Q10" s="12"/>
      <c r="R10" s="12"/>
    </row>
    <row r="11" spans="1:18" s="31" customFormat="1" x14ac:dyDescent="0.2">
      <c r="A11" s="23" t="s">
        <v>31</v>
      </c>
      <c r="B11" s="22" t="s">
        <v>272</v>
      </c>
      <c r="C11" s="22" t="s">
        <v>154</v>
      </c>
      <c r="D11" s="23" t="s">
        <v>13</v>
      </c>
      <c r="E11" s="21" t="s">
        <v>271</v>
      </c>
      <c r="F11" s="30">
        <v>958.8</v>
      </c>
      <c r="G11" s="19">
        <v>3830.87</v>
      </c>
      <c r="H11" s="18">
        <v>1188.32</v>
      </c>
      <c r="I11" s="17">
        <v>0</v>
      </c>
      <c r="J11" s="24">
        <f t="shared" si="0"/>
        <v>5.2348664997914058</v>
      </c>
      <c r="K11" s="16">
        <f t="shared" si="1"/>
        <v>60230.28</v>
      </c>
      <c r="L11" s="29">
        <f t="shared" si="2"/>
        <v>72276.335999999996</v>
      </c>
      <c r="M11" s="14" t="s">
        <v>11</v>
      </c>
      <c r="N11" s="13"/>
      <c r="O11" s="12"/>
      <c r="P11" s="12"/>
      <c r="Q11" s="12"/>
      <c r="R11" s="12"/>
    </row>
    <row r="12" spans="1:18" x14ac:dyDescent="0.2">
      <c r="A12" s="23" t="s">
        <v>31</v>
      </c>
      <c r="B12" s="22" t="s">
        <v>270</v>
      </c>
      <c r="C12" s="22" t="s">
        <v>265</v>
      </c>
      <c r="D12" s="23" t="s">
        <v>13</v>
      </c>
      <c r="E12" s="21" t="s">
        <v>269</v>
      </c>
      <c r="F12" s="20">
        <v>797.8</v>
      </c>
      <c r="G12" s="19">
        <v>2624.37</v>
      </c>
      <c r="H12" s="18">
        <v>1263.6600000000001</v>
      </c>
      <c r="I12" s="17">
        <v>0</v>
      </c>
      <c r="J12" s="24">
        <f t="shared" si="0"/>
        <v>4.8734394585109051</v>
      </c>
      <c r="K12" s="16">
        <f t="shared" si="1"/>
        <v>46656.36</v>
      </c>
      <c r="L12" s="29">
        <f t="shared" si="2"/>
        <v>55987.631999999998</v>
      </c>
      <c r="M12" s="14" t="s">
        <v>11</v>
      </c>
      <c r="N12" s="13"/>
      <c r="O12" s="12"/>
      <c r="P12" s="12"/>
      <c r="Q12" s="12"/>
      <c r="R12" s="12"/>
    </row>
    <row r="13" spans="1:18" x14ac:dyDescent="0.2">
      <c r="A13" s="23" t="s">
        <v>31</v>
      </c>
      <c r="B13" s="22" t="s">
        <v>268</v>
      </c>
      <c r="C13" s="22" t="s">
        <v>157</v>
      </c>
      <c r="D13" s="23" t="s">
        <v>13</v>
      </c>
      <c r="E13" s="21" t="s">
        <v>267</v>
      </c>
      <c r="F13" s="20">
        <v>1577.9</v>
      </c>
      <c r="G13" s="19">
        <v>4835.66</v>
      </c>
      <c r="H13" s="18">
        <v>1485.94</v>
      </c>
      <c r="I13" s="17">
        <v>0</v>
      </c>
      <c r="J13" s="24">
        <f t="shared" si="0"/>
        <v>4.0063375372330317</v>
      </c>
      <c r="K13" s="16">
        <f t="shared" si="1"/>
        <v>75859.200000000012</v>
      </c>
      <c r="L13" s="29">
        <f t="shared" si="2"/>
        <v>91031.040000000008</v>
      </c>
      <c r="M13" s="14" t="s">
        <v>11</v>
      </c>
      <c r="N13" s="13"/>
      <c r="O13" s="12"/>
      <c r="P13" s="12"/>
      <c r="Q13" s="12"/>
      <c r="R13" s="12"/>
    </row>
    <row r="14" spans="1:18" x14ac:dyDescent="0.2">
      <c r="A14" s="23" t="s">
        <v>31</v>
      </c>
      <c r="B14" s="22" t="s">
        <v>266</v>
      </c>
      <c r="C14" s="22" t="s">
        <v>265</v>
      </c>
      <c r="D14" s="23" t="s">
        <v>13</v>
      </c>
      <c r="E14" s="21" t="s">
        <v>264</v>
      </c>
      <c r="F14" s="20">
        <v>6625.2</v>
      </c>
      <c r="G14" s="19">
        <v>23810.240000000002</v>
      </c>
      <c r="H14" s="18">
        <v>6129.72</v>
      </c>
      <c r="I14" s="17">
        <v>0</v>
      </c>
      <c r="J14" s="24">
        <f t="shared" si="0"/>
        <v>4.5191028195375242</v>
      </c>
      <c r="K14" s="16">
        <f t="shared" si="1"/>
        <v>359279.52</v>
      </c>
      <c r="L14" s="29">
        <f t="shared" si="2"/>
        <v>431135.424</v>
      </c>
      <c r="M14" s="14" t="s">
        <v>11</v>
      </c>
      <c r="N14" s="13"/>
      <c r="O14" s="12"/>
      <c r="P14" s="12"/>
      <c r="Q14" s="12"/>
      <c r="R14" s="12"/>
    </row>
    <row r="15" spans="1:18" x14ac:dyDescent="0.2">
      <c r="A15" s="23" t="s">
        <v>10</v>
      </c>
      <c r="B15" s="22" t="s">
        <v>263</v>
      </c>
      <c r="C15" s="22" t="s">
        <v>228</v>
      </c>
      <c r="D15" s="23" t="s">
        <v>13</v>
      </c>
      <c r="E15" s="21" t="s">
        <v>262</v>
      </c>
      <c r="F15" s="20">
        <v>807.1</v>
      </c>
      <c r="G15" s="19">
        <v>3843.93</v>
      </c>
      <c r="H15" s="18">
        <v>724.05</v>
      </c>
      <c r="I15" s="17">
        <v>0</v>
      </c>
      <c r="J15" s="16">
        <f t="shared" si="0"/>
        <v>5.6597447652087718</v>
      </c>
      <c r="K15" s="16">
        <f t="shared" si="1"/>
        <v>54815.759999999995</v>
      </c>
      <c r="L15" s="15">
        <f t="shared" si="2"/>
        <v>65778.911999999997</v>
      </c>
      <c r="M15" s="14" t="s">
        <v>11</v>
      </c>
      <c r="N15" s="13"/>
      <c r="O15" s="12"/>
      <c r="P15" s="12"/>
      <c r="Q15" s="12"/>
      <c r="R15" s="12"/>
    </row>
    <row r="16" spans="1:18" x14ac:dyDescent="0.2">
      <c r="A16" s="23" t="s">
        <v>10</v>
      </c>
      <c r="B16" s="22" t="s">
        <v>261</v>
      </c>
      <c r="C16" s="22" t="s">
        <v>260</v>
      </c>
      <c r="D16" s="23" t="s">
        <v>13</v>
      </c>
      <c r="E16" s="21" t="s">
        <v>259</v>
      </c>
      <c r="F16" s="20">
        <v>276.10000000000002</v>
      </c>
      <c r="G16" s="19">
        <v>1267.24</v>
      </c>
      <c r="H16" s="18">
        <v>317.37</v>
      </c>
      <c r="I16" s="17">
        <v>0</v>
      </c>
      <c r="J16" s="16">
        <f t="shared" si="0"/>
        <v>5.7392611372691054</v>
      </c>
      <c r="K16" s="16">
        <f t="shared" si="1"/>
        <v>19015.32</v>
      </c>
      <c r="L16" s="15">
        <f t="shared" si="2"/>
        <v>22818.383999999998</v>
      </c>
      <c r="M16" s="14" t="s">
        <v>11</v>
      </c>
      <c r="N16" s="13"/>
      <c r="O16" s="12"/>
      <c r="P16" s="12"/>
      <c r="Q16" s="12"/>
      <c r="R16" s="12"/>
    </row>
    <row r="17" spans="1:18" ht="25.5" x14ac:dyDescent="0.2">
      <c r="A17" s="23" t="s">
        <v>10</v>
      </c>
      <c r="B17" s="22" t="s">
        <v>258</v>
      </c>
      <c r="C17" s="22" t="s">
        <v>101</v>
      </c>
      <c r="D17" s="23" t="s">
        <v>13</v>
      </c>
      <c r="E17" s="21" t="s">
        <v>257</v>
      </c>
      <c r="F17" s="20">
        <v>1588.5</v>
      </c>
      <c r="G17" s="19">
        <v>7028.73</v>
      </c>
      <c r="H17" s="18">
        <v>2550.64</v>
      </c>
      <c r="I17" s="17">
        <v>0</v>
      </c>
      <c r="J17" s="16">
        <f t="shared" si="0"/>
        <v>6.0304501101668233</v>
      </c>
      <c r="K17" s="16">
        <f t="shared" si="1"/>
        <v>114952.43999999999</v>
      </c>
      <c r="L17" s="15">
        <f t="shared" si="2"/>
        <v>137942.92799999999</v>
      </c>
      <c r="M17" s="14" t="s">
        <v>11</v>
      </c>
      <c r="N17" s="13"/>
      <c r="O17" s="12"/>
      <c r="P17" s="12"/>
      <c r="Q17" s="12"/>
      <c r="R17" s="12"/>
    </row>
    <row r="18" spans="1:18" x14ac:dyDescent="0.2">
      <c r="A18" s="23" t="s">
        <v>10</v>
      </c>
      <c r="B18" s="22" t="s">
        <v>256</v>
      </c>
      <c r="C18" s="22" t="s">
        <v>255</v>
      </c>
      <c r="D18" s="23" t="s">
        <v>13</v>
      </c>
      <c r="E18" s="21" t="s">
        <v>254</v>
      </c>
      <c r="F18" s="20">
        <v>1143</v>
      </c>
      <c r="G18" s="19">
        <v>9200.2099999999991</v>
      </c>
      <c r="H18" s="18">
        <v>2908.96</v>
      </c>
      <c r="I18" s="17">
        <v>0</v>
      </c>
      <c r="J18" s="16">
        <f t="shared" si="0"/>
        <v>10.594199475065615</v>
      </c>
      <c r="K18" s="16">
        <f t="shared" si="1"/>
        <v>145310.03999999998</v>
      </c>
      <c r="L18" s="15">
        <f t="shared" si="2"/>
        <v>174372.04799999998</v>
      </c>
      <c r="M18" s="14" t="s">
        <v>11</v>
      </c>
      <c r="N18" s="13"/>
      <c r="O18" s="12"/>
      <c r="P18" s="12"/>
      <c r="Q18" s="12"/>
      <c r="R18" s="12"/>
    </row>
    <row r="19" spans="1:18" x14ac:dyDescent="0.2">
      <c r="A19" s="23" t="s">
        <v>5</v>
      </c>
      <c r="B19" s="22" t="s">
        <v>253</v>
      </c>
      <c r="C19" s="22" t="s">
        <v>250</v>
      </c>
      <c r="D19" s="23" t="s">
        <v>13</v>
      </c>
      <c r="E19" s="21" t="s">
        <v>252</v>
      </c>
      <c r="F19" s="20">
        <v>88.3</v>
      </c>
      <c r="G19" s="19">
        <v>371.23</v>
      </c>
      <c r="H19" s="18">
        <v>117.02</v>
      </c>
      <c r="I19" s="17">
        <v>0</v>
      </c>
      <c r="J19" s="16">
        <f t="shared" si="0"/>
        <v>5.5294450736126839</v>
      </c>
      <c r="K19" s="16">
        <f t="shared" si="1"/>
        <v>5859</v>
      </c>
      <c r="L19" s="15">
        <f t="shared" si="2"/>
        <v>7030.8</v>
      </c>
      <c r="M19" s="14" t="s">
        <v>11</v>
      </c>
      <c r="N19" s="13"/>
      <c r="O19" s="12"/>
      <c r="P19" s="12"/>
      <c r="Q19" s="12"/>
      <c r="R19" s="12"/>
    </row>
    <row r="20" spans="1:18" x14ac:dyDescent="0.2">
      <c r="A20" s="23" t="s">
        <v>5</v>
      </c>
      <c r="B20" s="22" t="s">
        <v>251</v>
      </c>
      <c r="C20" s="22" t="s">
        <v>250</v>
      </c>
      <c r="D20" s="22" t="s">
        <v>7</v>
      </c>
      <c r="E20" s="21" t="s">
        <v>249</v>
      </c>
      <c r="F20" s="20">
        <v>246.9</v>
      </c>
      <c r="G20" s="19">
        <v>992.19</v>
      </c>
      <c r="H20" s="18">
        <v>405.8</v>
      </c>
      <c r="I20" s="17">
        <v>0</v>
      </c>
      <c r="J20" s="16">
        <f t="shared" si="0"/>
        <v>5.6621709194005669</v>
      </c>
      <c r="K20" s="16">
        <f t="shared" si="1"/>
        <v>16775.88</v>
      </c>
      <c r="L20" s="15">
        <f t="shared" si="2"/>
        <v>20131.056</v>
      </c>
      <c r="M20" s="14" t="s">
        <v>11</v>
      </c>
      <c r="N20" s="13"/>
      <c r="O20" s="12"/>
      <c r="P20" s="12"/>
      <c r="Q20" s="12"/>
      <c r="R20" s="12"/>
    </row>
    <row r="21" spans="1:18" x14ac:dyDescent="0.2">
      <c r="A21" s="23" t="s">
        <v>5</v>
      </c>
      <c r="B21" s="22" t="s">
        <v>247</v>
      </c>
      <c r="C21" s="22" t="s">
        <v>246</v>
      </c>
      <c r="D21" s="23" t="s">
        <v>13</v>
      </c>
      <c r="E21" s="21" t="s">
        <v>248</v>
      </c>
      <c r="F21" s="20">
        <v>156.6</v>
      </c>
      <c r="G21" s="19">
        <v>1432.77</v>
      </c>
      <c r="H21" s="18">
        <v>196.57</v>
      </c>
      <c r="I21" s="17">
        <v>0</v>
      </c>
      <c r="J21" s="16">
        <f t="shared" si="0"/>
        <v>10.404469987228607</v>
      </c>
      <c r="K21" s="16">
        <f t="shared" si="1"/>
        <v>19552.079999999998</v>
      </c>
      <c r="L21" s="15">
        <f t="shared" si="2"/>
        <v>23462.495999999996</v>
      </c>
      <c r="M21" s="14" t="s">
        <v>11</v>
      </c>
      <c r="N21" s="13"/>
      <c r="O21" s="12"/>
      <c r="P21" s="12"/>
      <c r="Q21" s="12"/>
      <c r="R21" s="12"/>
    </row>
    <row r="22" spans="1:18" x14ac:dyDescent="0.2">
      <c r="A22" s="23" t="s">
        <v>5</v>
      </c>
      <c r="B22" s="22" t="s">
        <v>247</v>
      </c>
      <c r="C22" s="22" t="s">
        <v>246</v>
      </c>
      <c r="D22" s="22" t="s">
        <v>7</v>
      </c>
      <c r="E22" s="21" t="s">
        <v>245</v>
      </c>
      <c r="F22" s="20">
        <v>624.9</v>
      </c>
      <c r="G22" s="19">
        <v>2609.61</v>
      </c>
      <c r="H22" s="18">
        <v>789.22</v>
      </c>
      <c r="I22" s="17">
        <v>0</v>
      </c>
      <c r="J22" s="16">
        <f t="shared" si="0"/>
        <v>5.4389982397183552</v>
      </c>
      <c r="K22" s="16">
        <f t="shared" si="1"/>
        <v>40785.96</v>
      </c>
      <c r="L22" s="15">
        <f t="shared" si="2"/>
        <v>48943.151999999995</v>
      </c>
      <c r="M22" s="14" t="s">
        <v>11</v>
      </c>
      <c r="N22" s="13"/>
      <c r="O22" s="12"/>
      <c r="P22" s="12"/>
      <c r="Q22" s="12"/>
      <c r="R22" s="12"/>
    </row>
    <row r="23" spans="1:18" x14ac:dyDescent="0.2">
      <c r="A23" s="23" t="s">
        <v>31</v>
      </c>
      <c r="B23" s="22" t="s">
        <v>243</v>
      </c>
      <c r="C23" s="22" t="s">
        <v>242</v>
      </c>
      <c r="D23" s="23" t="s">
        <v>13</v>
      </c>
      <c r="E23" s="21" t="s">
        <v>244</v>
      </c>
      <c r="F23" s="20">
        <v>208</v>
      </c>
      <c r="G23" s="19">
        <v>1043.8900000000001</v>
      </c>
      <c r="H23" s="18">
        <v>380.2</v>
      </c>
      <c r="I23" s="17">
        <v>0</v>
      </c>
      <c r="J23" s="24">
        <f t="shared" si="0"/>
        <v>6.8465865384615388</v>
      </c>
      <c r="K23" s="16">
        <f t="shared" si="1"/>
        <v>17089.080000000002</v>
      </c>
      <c r="L23" s="29">
        <f t="shared" si="2"/>
        <v>20506.896000000001</v>
      </c>
      <c r="M23" s="14" t="s">
        <v>11</v>
      </c>
      <c r="N23" s="13"/>
      <c r="O23" s="12"/>
      <c r="P23" s="12"/>
      <c r="Q23" s="12"/>
      <c r="R23" s="12"/>
    </row>
    <row r="24" spans="1:18" x14ac:dyDescent="0.2">
      <c r="A24" s="23" t="s">
        <v>31</v>
      </c>
      <c r="B24" s="22" t="s">
        <v>243</v>
      </c>
      <c r="C24" s="22" t="s">
        <v>242</v>
      </c>
      <c r="D24" s="22" t="s">
        <v>7</v>
      </c>
      <c r="E24" s="21" t="s">
        <v>241</v>
      </c>
      <c r="F24" s="20">
        <v>1000</v>
      </c>
      <c r="G24" s="19">
        <v>3962.65</v>
      </c>
      <c r="H24" s="18">
        <v>1013.93</v>
      </c>
      <c r="I24" s="17">
        <v>0</v>
      </c>
      <c r="J24" s="24">
        <f t="shared" si="0"/>
        <v>4.9765800000000002</v>
      </c>
      <c r="K24" s="16">
        <f t="shared" si="1"/>
        <v>59718.96</v>
      </c>
      <c r="L24" s="29">
        <f t="shared" si="2"/>
        <v>71662.751999999993</v>
      </c>
      <c r="M24" s="14" t="s">
        <v>11</v>
      </c>
      <c r="N24" s="13"/>
      <c r="O24" s="12"/>
      <c r="P24" s="12"/>
      <c r="Q24" s="12"/>
      <c r="R24" s="12"/>
    </row>
    <row r="25" spans="1:18" x14ac:dyDescent="0.2">
      <c r="A25" s="23" t="s">
        <v>31</v>
      </c>
      <c r="B25" s="22" t="s">
        <v>239</v>
      </c>
      <c r="C25" s="22" t="s">
        <v>238</v>
      </c>
      <c r="D25" s="23" t="s">
        <v>13</v>
      </c>
      <c r="E25" s="21" t="s">
        <v>240</v>
      </c>
      <c r="F25" s="20">
        <v>331.8</v>
      </c>
      <c r="G25" s="19">
        <v>1438.44</v>
      </c>
      <c r="H25" s="18">
        <v>453.97</v>
      </c>
      <c r="I25" s="17">
        <v>0</v>
      </c>
      <c r="J25" s="24">
        <f t="shared" si="0"/>
        <v>5.7034659433393609</v>
      </c>
      <c r="K25" s="16">
        <f t="shared" si="1"/>
        <v>22708.920000000002</v>
      </c>
      <c r="L25" s="29">
        <f t="shared" si="2"/>
        <v>27250.704000000002</v>
      </c>
      <c r="M25" s="14" t="s">
        <v>11</v>
      </c>
      <c r="N25" s="13"/>
      <c r="O25" s="12"/>
      <c r="P25" s="12"/>
      <c r="Q25" s="12"/>
      <c r="R25" s="12"/>
    </row>
    <row r="26" spans="1:18" x14ac:dyDescent="0.2">
      <c r="A26" s="23" t="s">
        <v>31</v>
      </c>
      <c r="B26" s="22" t="s">
        <v>239</v>
      </c>
      <c r="C26" s="22" t="s">
        <v>238</v>
      </c>
      <c r="D26" s="22" t="s">
        <v>7</v>
      </c>
      <c r="E26" s="21" t="s">
        <v>237</v>
      </c>
      <c r="F26" s="20">
        <v>648.70000000000005</v>
      </c>
      <c r="G26" s="19">
        <v>2620.54</v>
      </c>
      <c r="H26" s="18">
        <v>1126.9100000000001</v>
      </c>
      <c r="I26" s="17">
        <v>0</v>
      </c>
      <c r="J26" s="24">
        <f t="shared" si="0"/>
        <v>5.7768614151379678</v>
      </c>
      <c r="K26" s="16">
        <f t="shared" si="1"/>
        <v>44969.399999999994</v>
      </c>
      <c r="L26" s="29">
        <f t="shared" si="2"/>
        <v>53963.279999999992</v>
      </c>
      <c r="M26" s="14" t="s">
        <v>11</v>
      </c>
      <c r="N26" s="13"/>
      <c r="O26" s="12"/>
      <c r="P26" s="12"/>
      <c r="Q26" s="12"/>
      <c r="R26" s="12"/>
    </row>
    <row r="27" spans="1:18" x14ac:dyDescent="0.2">
      <c r="A27" s="23" t="s">
        <v>10</v>
      </c>
      <c r="B27" s="22" t="s">
        <v>235</v>
      </c>
      <c r="C27" s="22" t="s">
        <v>101</v>
      </c>
      <c r="D27" s="22" t="s">
        <v>13</v>
      </c>
      <c r="E27" s="21" t="s">
        <v>236</v>
      </c>
      <c r="F27" s="20">
        <v>861</v>
      </c>
      <c r="G27" s="19">
        <v>3569.71</v>
      </c>
      <c r="H27" s="18">
        <v>475.85</v>
      </c>
      <c r="I27" s="17">
        <v>0</v>
      </c>
      <c r="J27" s="16">
        <f t="shared" si="0"/>
        <v>4.6986759581881534</v>
      </c>
      <c r="K27" s="16">
        <f t="shared" si="1"/>
        <v>48546.720000000001</v>
      </c>
      <c r="L27" s="15">
        <f t="shared" si="2"/>
        <v>58256.063999999998</v>
      </c>
      <c r="M27" s="14" t="s">
        <v>11</v>
      </c>
      <c r="N27" s="13"/>
      <c r="O27" s="12"/>
      <c r="P27" s="12"/>
      <c r="Q27" s="12"/>
      <c r="R27" s="12"/>
    </row>
    <row r="28" spans="1:18" x14ac:dyDescent="0.2">
      <c r="A28" s="23" t="s">
        <v>10</v>
      </c>
      <c r="B28" s="22" t="s">
        <v>235</v>
      </c>
      <c r="C28" s="22" t="s">
        <v>101</v>
      </c>
      <c r="D28" s="22" t="s">
        <v>7</v>
      </c>
      <c r="E28" s="21" t="s">
        <v>234</v>
      </c>
      <c r="F28" s="30">
        <v>4255.1000000000004</v>
      </c>
      <c r="G28" s="19">
        <v>17131.3</v>
      </c>
      <c r="H28" s="18">
        <v>2351.6799999999998</v>
      </c>
      <c r="I28" s="17">
        <v>0</v>
      </c>
      <c r="J28" s="16">
        <f t="shared" si="0"/>
        <v>4.5787361049094022</v>
      </c>
      <c r="K28" s="16">
        <f t="shared" si="1"/>
        <v>233795.76</v>
      </c>
      <c r="L28" s="15">
        <f t="shared" si="2"/>
        <v>280554.91200000001</v>
      </c>
      <c r="M28" s="14" t="s">
        <v>11</v>
      </c>
      <c r="N28" s="13"/>
      <c r="O28" s="12"/>
      <c r="P28" s="12"/>
      <c r="Q28" s="12"/>
      <c r="R28" s="12"/>
    </row>
    <row r="29" spans="1:18" x14ac:dyDescent="0.2">
      <c r="A29" s="23" t="s">
        <v>61</v>
      </c>
      <c r="B29" s="22" t="s">
        <v>232</v>
      </c>
      <c r="C29" s="22" t="s">
        <v>59</v>
      </c>
      <c r="D29" s="22" t="s">
        <v>48</v>
      </c>
      <c r="E29" s="21" t="s">
        <v>233</v>
      </c>
      <c r="F29" s="20">
        <v>1018.5</v>
      </c>
      <c r="G29" s="19">
        <v>6288.82</v>
      </c>
      <c r="H29" s="18">
        <v>2613.36</v>
      </c>
      <c r="I29" s="17">
        <v>0</v>
      </c>
      <c r="J29" s="16">
        <f t="shared" si="0"/>
        <v>8.7404810996563569</v>
      </c>
      <c r="K29" s="16">
        <f t="shared" si="1"/>
        <v>106826.16</v>
      </c>
      <c r="L29" s="15">
        <f t="shared" si="2"/>
        <v>128191.39199999999</v>
      </c>
      <c r="M29" s="14" t="s">
        <v>11</v>
      </c>
      <c r="N29" s="13"/>
      <c r="O29" s="12"/>
      <c r="P29" s="12"/>
      <c r="Q29" s="12"/>
      <c r="R29" s="12"/>
    </row>
    <row r="30" spans="1:18" x14ac:dyDescent="0.2">
      <c r="A30" s="23" t="s">
        <v>61</v>
      </c>
      <c r="B30" s="22" t="s">
        <v>232</v>
      </c>
      <c r="C30" s="22" t="s">
        <v>59</v>
      </c>
      <c r="D30" s="22" t="s">
        <v>7</v>
      </c>
      <c r="E30" s="21" t="s">
        <v>231</v>
      </c>
      <c r="F30" s="30">
        <v>1589.3</v>
      </c>
      <c r="G30" s="19">
        <v>9965.4639999999999</v>
      </c>
      <c r="H30" s="18">
        <v>4078.53</v>
      </c>
      <c r="I30" s="17">
        <v>0</v>
      </c>
      <c r="J30" s="16">
        <f t="shared" si="0"/>
        <v>8.8365909519914432</v>
      </c>
      <c r="K30" s="16">
        <f t="shared" si="1"/>
        <v>168527.92800000001</v>
      </c>
      <c r="L30" s="15">
        <f t="shared" si="2"/>
        <v>202233.51360000001</v>
      </c>
      <c r="M30" s="14" t="s">
        <v>11</v>
      </c>
      <c r="N30" s="13"/>
      <c r="O30" s="12"/>
      <c r="P30" s="12"/>
      <c r="Q30" s="12"/>
      <c r="R30" s="12"/>
    </row>
    <row r="31" spans="1:18" x14ac:dyDescent="0.2">
      <c r="A31" s="23" t="s">
        <v>10</v>
      </c>
      <c r="B31" s="22" t="s">
        <v>229</v>
      </c>
      <c r="C31" s="22" t="s">
        <v>228</v>
      </c>
      <c r="D31" s="22" t="s">
        <v>48</v>
      </c>
      <c r="E31" s="21" t="s">
        <v>230</v>
      </c>
      <c r="F31" s="20">
        <v>366.5</v>
      </c>
      <c r="G31" s="19">
        <v>1797.23</v>
      </c>
      <c r="H31" s="18">
        <v>392.11</v>
      </c>
      <c r="I31" s="17">
        <v>0</v>
      </c>
      <c r="J31" s="16">
        <f t="shared" si="0"/>
        <v>5.9736425648021836</v>
      </c>
      <c r="K31" s="16">
        <f t="shared" si="1"/>
        <v>26272.080000000002</v>
      </c>
      <c r="L31" s="15">
        <f t="shared" si="2"/>
        <v>31526.495999999999</v>
      </c>
      <c r="M31" s="14" t="s">
        <v>11</v>
      </c>
      <c r="N31" s="13"/>
      <c r="O31" s="12"/>
      <c r="P31" s="12"/>
      <c r="Q31" s="12"/>
      <c r="R31" s="12"/>
    </row>
    <row r="32" spans="1:18" x14ac:dyDescent="0.2">
      <c r="A32" s="23" t="s">
        <v>10</v>
      </c>
      <c r="B32" s="22" t="s">
        <v>229</v>
      </c>
      <c r="C32" s="22" t="s">
        <v>228</v>
      </c>
      <c r="D32" s="22" t="s">
        <v>7</v>
      </c>
      <c r="E32" s="21" t="s">
        <v>227</v>
      </c>
      <c r="F32" s="20">
        <v>1326.8</v>
      </c>
      <c r="G32" s="19">
        <v>4697.7</v>
      </c>
      <c r="H32" s="18">
        <v>1419.54</v>
      </c>
      <c r="I32" s="17">
        <v>0</v>
      </c>
      <c r="J32" s="16">
        <f t="shared" si="0"/>
        <v>4.6105215556225501</v>
      </c>
      <c r="K32" s="16">
        <f t="shared" si="1"/>
        <v>73406.880000000005</v>
      </c>
      <c r="L32" s="15">
        <f t="shared" si="2"/>
        <v>88088.256000000008</v>
      </c>
      <c r="M32" s="14" t="s">
        <v>11</v>
      </c>
      <c r="N32" s="13"/>
      <c r="O32" s="12"/>
      <c r="P32" s="12"/>
      <c r="Q32" s="12"/>
      <c r="R32" s="12"/>
    </row>
    <row r="33" spans="1:18" x14ac:dyDescent="0.2">
      <c r="A33" s="23" t="s">
        <v>61</v>
      </c>
      <c r="B33" s="22" t="s">
        <v>226</v>
      </c>
      <c r="C33" s="22" t="s">
        <v>59</v>
      </c>
      <c r="D33" s="22" t="s">
        <v>7</v>
      </c>
      <c r="E33" s="21" t="s">
        <v>225</v>
      </c>
      <c r="F33" s="20">
        <v>680.9</v>
      </c>
      <c r="G33" s="19">
        <v>3570.6500000000005</v>
      </c>
      <c r="H33" s="18">
        <v>1544.4047397013333</v>
      </c>
      <c r="I33" s="17">
        <v>0</v>
      </c>
      <c r="J33" s="16">
        <f t="shared" si="0"/>
        <v>7.5121967097978182</v>
      </c>
      <c r="K33" s="16">
        <f t="shared" si="1"/>
        <v>61380.656876416011</v>
      </c>
      <c r="L33" s="15">
        <f t="shared" si="2"/>
        <v>73656.78825169921</v>
      </c>
      <c r="M33" s="14" t="s">
        <v>11</v>
      </c>
      <c r="N33" s="13"/>
      <c r="O33" s="12"/>
      <c r="P33" s="12"/>
      <c r="Q33" s="12"/>
      <c r="R33" s="12"/>
    </row>
    <row r="34" spans="1:18" x14ac:dyDescent="0.2">
      <c r="A34" s="23" t="s">
        <v>61</v>
      </c>
      <c r="B34" s="22" t="s">
        <v>224</v>
      </c>
      <c r="C34" s="22" t="s">
        <v>59</v>
      </c>
      <c r="D34" s="22" t="s">
        <v>7</v>
      </c>
      <c r="E34" s="21" t="s">
        <v>223</v>
      </c>
      <c r="F34" s="20">
        <v>1275</v>
      </c>
      <c r="G34" s="19">
        <v>8052.119999999999</v>
      </c>
      <c r="H34" s="18">
        <v>2919.52</v>
      </c>
      <c r="I34" s="17">
        <v>0</v>
      </c>
      <c r="J34" s="16">
        <f t="shared" si="0"/>
        <v>8.6052078431372543</v>
      </c>
      <c r="K34" s="16">
        <f t="shared" si="1"/>
        <v>131659.68</v>
      </c>
      <c r="L34" s="15">
        <f t="shared" si="2"/>
        <v>157991.61599999998</v>
      </c>
      <c r="M34" s="14" t="s">
        <v>11</v>
      </c>
      <c r="N34" s="13"/>
      <c r="O34" s="12"/>
      <c r="P34" s="12"/>
      <c r="Q34" s="12"/>
      <c r="R34" s="12"/>
    </row>
    <row r="35" spans="1:18" x14ac:dyDescent="0.2">
      <c r="A35" s="23" t="s">
        <v>61</v>
      </c>
      <c r="B35" s="22" t="s">
        <v>222</v>
      </c>
      <c r="C35" s="22" t="s">
        <v>59</v>
      </c>
      <c r="D35" s="22" t="s">
        <v>7</v>
      </c>
      <c r="E35" s="21" t="s">
        <v>221</v>
      </c>
      <c r="F35" s="20">
        <v>752.7</v>
      </c>
      <c r="G35" s="19">
        <v>6189.0599999999995</v>
      </c>
      <c r="H35" s="18">
        <v>2347.73</v>
      </c>
      <c r="I35" s="17">
        <v>0</v>
      </c>
      <c r="J35" s="16">
        <f t="shared" si="0"/>
        <v>11.341557061246178</v>
      </c>
      <c r="K35" s="16">
        <f t="shared" si="1"/>
        <v>102441.47999999998</v>
      </c>
      <c r="L35" s="15">
        <f t="shared" si="2"/>
        <v>122929.77599999997</v>
      </c>
      <c r="M35" s="14" t="s">
        <v>11</v>
      </c>
      <c r="N35" s="13"/>
      <c r="O35" s="12"/>
      <c r="P35" s="12"/>
      <c r="Q35" s="12"/>
      <c r="R35" s="12"/>
    </row>
    <row r="36" spans="1:18" x14ac:dyDescent="0.2">
      <c r="A36" s="23" t="s">
        <v>61</v>
      </c>
      <c r="B36" s="22" t="s">
        <v>220</v>
      </c>
      <c r="C36" s="22" t="s">
        <v>59</v>
      </c>
      <c r="D36" s="22" t="s">
        <v>7</v>
      </c>
      <c r="E36" s="21" t="s">
        <v>219</v>
      </c>
      <c r="F36" s="20">
        <v>3975.8</v>
      </c>
      <c r="G36" s="19">
        <v>16853.71</v>
      </c>
      <c r="H36" s="18">
        <v>4895.18</v>
      </c>
      <c r="I36" s="17">
        <v>0</v>
      </c>
      <c r="J36" s="16">
        <f t="shared" si="0"/>
        <v>5.4703179234367925</v>
      </c>
      <c r="K36" s="16">
        <f t="shared" si="1"/>
        <v>260986.68</v>
      </c>
      <c r="L36" s="15">
        <f t="shared" si="2"/>
        <v>313184.016</v>
      </c>
      <c r="M36" s="14" t="s">
        <v>11</v>
      </c>
      <c r="N36" s="13"/>
      <c r="O36" s="12"/>
      <c r="P36" s="12"/>
      <c r="Q36" s="12"/>
      <c r="R36" s="12"/>
    </row>
    <row r="37" spans="1:18" x14ac:dyDescent="0.2">
      <c r="A37" s="23" t="s">
        <v>61</v>
      </c>
      <c r="B37" s="22" t="s">
        <v>218</v>
      </c>
      <c r="C37" s="22" t="s">
        <v>59</v>
      </c>
      <c r="D37" s="22" t="s">
        <v>7</v>
      </c>
      <c r="E37" s="21" t="s">
        <v>217</v>
      </c>
      <c r="F37" s="20">
        <v>1250.5999999999999</v>
      </c>
      <c r="G37" s="19">
        <v>6320.28</v>
      </c>
      <c r="H37" s="18">
        <v>4112.3900000000003</v>
      </c>
      <c r="I37" s="17">
        <v>0</v>
      </c>
      <c r="J37" s="16">
        <f t="shared" ref="J37:J68" si="3">(G37+H37)/F37</f>
        <v>8.3421317767471628</v>
      </c>
      <c r="K37" s="16">
        <f t="shared" ref="K37:K68" si="4">SUM(G37:I37)*12</f>
        <v>125192.04000000001</v>
      </c>
      <c r="L37" s="15">
        <f t="shared" ref="L37:L68" si="5">K37*1.2</f>
        <v>150230.448</v>
      </c>
      <c r="M37" s="14" t="s">
        <v>11</v>
      </c>
      <c r="N37" s="13"/>
      <c r="O37" s="12"/>
      <c r="P37" s="12"/>
      <c r="Q37" s="12"/>
      <c r="R37" s="12"/>
    </row>
    <row r="38" spans="1:18" x14ac:dyDescent="0.2">
      <c r="A38" s="23" t="s">
        <v>61</v>
      </c>
      <c r="B38" s="22" t="s">
        <v>216</v>
      </c>
      <c r="C38" s="22" t="s">
        <v>59</v>
      </c>
      <c r="D38" s="22" t="s">
        <v>7</v>
      </c>
      <c r="E38" s="21" t="s">
        <v>215</v>
      </c>
      <c r="F38" s="20">
        <v>5056</v>
      </c>
      <c r="G38" s="19">
        <v>24994.219999999998</v>
      </c>
      <c r="H38" s="18">
        <v>6718.6</v>
      </c>
      <c r="I38" s="17">
        <v>0</v>
      </c>
      <c r="J38" s="16">
        <f t="shared" si="3"/>
        <v>6.2723140822784806</v>
      </c>
      <c r="K38" s="16">
        <f t="shared" si="4"/>
        <v>380553.83999999997</v>
      </c>
      <c r="L38" s="15">
        <f t="shared" si="5"/>
        <v>456664.60799999995</v>
      </c>
      <c r="M38" s="14" t="s">
        <v>11</v>
      </c>
      <c r="N38" s="13"/>
      <c r="O38" s="12"/>
      <c r="P38" s="12"/>
      <c r="Q38" s="12"/>
      <c r="R38" s="12"/>
    </row>
    <row r="39" spans="1:18" x14ac:dyDescent="0.2">
      <c r="A39" s="23" t="s">
        <v>61</v>
      </c>
      <c r="B39" s="22" t="s">
        <v>214</v>
      </c>
      <c r="C39" s="22" t="s">
        <v>213</v>
      </c>
      <c r="D39" s="22" t="s">
        <v>7</v>
      </c>
      <c r="E39" s="21" t="s">
        <v>212</v>
      </c>
      <c r="F39" s="20">
        <v>427.9</v>
      </c>
      <c r="G39" s="19">
        <v>3112.2489999999998</v>
      </c>
      <c r="H39" s="18">
        <v>915.61</v>
      </c>
      <c r="I39" s="17">
        <v>0</v>
      </c>
      <c r="J39" s="16">
        <f t="shared" si="3"/>
        <v>9.4130848329048842</v>
      </c>
      <c r="K39" s="16">
        <f t="shared" si="4"/>
        <v>48334.307999999997</v>
      </c>
      <c r="L39" s="15">
        <f t="shared" si="5"/>
        <v>58001.169599999994</v>
      </c>
      <c r="M39" s="14" t="s">
        <v>11</v>
      </c>
      <c r="N39" s="13"/>
      <c r="O39" s="12"/>
      <c r="P39" s="12"/>
      <c r="Q39" s="12"/>
      <c r="R39" s="12"/>
    </row>
    <row r="40" spans="1:18" x14ac:dyDescent="0.2">
      <c r="A40" s="23" t="s">
        <v>61</v>
      </c>
      <c r="B40" s="22" t="s">
        <v>211</v>
      </c>
      <c r="C40" s="22" t="s">
        <v>210</v>
      </c>
      <c r="D40" s="22" t="s">
        <v>7</v>
      </c>
      <c r="E40" s="21" t="s">
        <v>209</v>
      </c>
      <c r="F40" s="20">
        <v>812.4</v>
      </c>
      <c r="G40" s="19">
        <v>4589.08</v>
      </c>
      <c r="H40" s="18">
        <v>1593.91</v>
      </c>
      <c r="I40" s="17">
        <v>0</v>
      </c>
      <c r="J40" s="16">
        <f t="shared" si="3"/>
        <v>7.6107705563761696</v>
      </c>
      <c r="K40" s="16">
        <f t="shared" si="4"/>
        <v>74195.88</v>
      </c>
      <c r="L40" s="15">
        <f t="shared" si="5"/>
        <v>89035.055999999997</v>
      </c>
      <c r="M40" s="14" t="s">
        <v>11</v>
      </c>
      <c r="N40" s="13"/>
      <c r="O40" s="12"/>
      <c r="P40" s="12"/>
      <c r="Q40" s="12"/>
      <c r="R40" s="12"/>
    </row>
    <row r="41" spans="1:18" x14ac:dyDescent="0.2">
      <c r="A41" s="23" t="s">
        <v>5</v>
      </c>
      <c r="B41" s="22" t="s">
        <v>208</v>
      </c>
      <c r="C41" s="22" t="s">
        <v>207</v>
      </c>
      <c r="D41" s="22" t="s">
        <v>7</v>
      </c>
      <c r="E41" s="21" t="s">
        <v>206</v>
      </c>
      <c r="F41" s="20">
        <v>1007.2</v>
      </c>
      <c r="G41" s="19">
        <v>4549.3100000000004</v>
      </c>
      <c r="H41" s="18">
        <v>1119.43</v>
      </c>
      <c r="I41" s="17">
        <v>0</v>
      </c>
      <c r="J41" s="16">
        <f t="shared" si="3"/>
        <v>5.6282168387609222</v>
      </c>
      <c r="K41" s="16">
        <f t="shared" si="4"/>
        <v>68024.88</v>
      </c>
      <c r="L41" s="15">
        <f t="shared" si="5"/>
        <v>81629.856</v>
      </c>
      <c r="M41" s="14" t="s">
        <v>11</v>
      </c>
      <c r="N41" s="13"/>
      <c r="O41" s="12"/>
      <c r="P41" s="12"/>
      <c r="Q41" s="12"/>
      <c r="R41" s="12"/>
    </row>
    <row r="42" spans="1:18" x14ac:dyDescent="0.2">
      <c r="A42" s="23" t="s">
        <v>5</v>
      </c>
      <c r="B42" s="22" t="s">
        <v>205</v>
      </c>
      <c r="C42" s="22" t="s">
        <v>204</v>
      </c>
      <c r="D42" s="22" t="s">
        <v>7</v>
      </c>
      <c r="E42" s="21" t="s">
        <v>203</v>
      </c>
      <c r="F42" s="20">
        <v>255.7</v>
      </c>
      <c r="G42" s="19">
        <v>1636.59</v>
      </c>
      <c r="H42" s="18">
        <v>300.82</v>
      </c>
      <c r="I42" s="17">
        <v>0</v>
      </c>
      <c r="J42" s="16">
        <f t="shared" si="3"/>
        <v>7.5768869769260849</v>
      </c>
      <c r="K42" s="16">
        <f t="shared" si="4"/>
        <v>23248.92</v>
      </c>
      <c r="L42" s="15">
        <f t="shared" si="5"/>
        <v>27898.703999999998</v>
      </c>
      <c r="M42" s="14" t="s">
        <v>11</v>
      </c>
      <c r="N42" s="13"/>
      <c r="O42" s="12"/>
      <c r="P42" s="12"/>
      <c r="Q42" s="12"/>
      <c r="R42" s="12"/>
    </row>
    <row r="43" spans="1:18" x14ac:dyDescent="0.2">
      <c r="A43" s="23" t="s">
        <v>5</v>
      </c>
      <c r="B43" s="22" t="s">
        <v>202</v>
      </c>
      <c r="C43" s="22" t="s">
        <v>193</v>
      </c>
      <c r="D43" s="22" t="s">
        <v>7</v>
      </c>
      <c r="E43" s="21" t="s">
        <v>201</v>
      </c>
      <c r="F43" s="20">
        <v>371.6</v>
      </c>
      <c r="G43" s="19">
        <v>1417.94</v>
      </c>
      <c r="H43" s="18">
        <v>7.82</v>
      </c>
      <c r="I43" s="17">
        <v>0</v>
      </c>
      <c r="J43" s="16">
        <f t="shared" si="3"/>
        <v>3.8368137782561891</v>
      </c>
      <c r="K43" s="16">
        <f t="shared" si="4"/>
        <v>17109.12</v>
      </c>
      <c r="L43" s="15">
        <f t="shared" si="5"/>
        <v>20530.944</v>
      </c>
      <c r="M43" s="14" t="s">
        <v>11</v>
      </c>
      <c r="N43" s="13"/>
      <c r="O43" s="12"/>
      <c r="P43" s="12"/>
      <c r="Q43" s="12"/>
      <c r="R43" s="12"/>
    </row>
    <row r="44" spans="1:18" x14ac:dyDescent="0.2">
      <c r="A44" s="23" t="s">
        <v>5</v>
      </c>
      <c r="B44" s="22" t="s">
        <v>200</v>
      </c>
      <c r="C44" s="22" t="s">
        <v>199</v>
      </c>
      <c r="D44" s="22" t="s">
        <v>7</v>
      </c>
      <c r="E44" s="21" t="s">
        <v>198</v>
      </c>
      <c r="F44" s="20">
        <v>1523.5</v>
      </c>
      <c r="G44" s="19">
        <v>6143.98</v>
      </c>
      <c r="H44" s="18">
        <v>1443.71</v>
      </c>
      <c r="I44" s="17">
        <v>0</v>
      </c>
      <c r="J44" s="16">
        <f t="shared" si="3"/>
        <v>4.98043321299639</v>
      </c>
      <c r="K44" s="16">
        <f t="shared" si="4"/>
        <v>91052.28</v>
      </c>
      <c r="L44" s="15">
        <f t="shared" si="5"/>
        <v>109262.73599999999</v>
      </c>
      <c r="M44" s="14" t="s">
        <v>11</v>
      </c>
      <c r="N44" s="13"/>
      <c r="O44" s="12"/>
      <c r="P44" s="12"/>
      <c r="Q44" s="12"/>
      <c r="R44" s="12"/>
    </row>
    <row r="45" spans="1:18" x14ac:dyDescent="0.2">
      <c r="A45" s="23" t="s">
        <v>5</v>
      </c>
      <c r="B45" s="22" t="s">
        <v>197</v>
      </c>
      <c r="C45" s="22" t="s">
        <v>196</v>
      </c>
      <c r="D45" s="22" t="s">
        <v>7</v>
      </c>
      <c r="E45" s="21" t="s">
        <v>195</v>
      </c>
      <c r="F45" s="20">
        <v>414</v>
      </c>
      <c r="G45" s="19">
        <v>1510.57</v>
      </c>
      <c r="H45" s="18">
        <v>351.29</v>
      </c>
      <c r="I45" s="17">
        <v>0</v>
      </c>
      <c r="J45" s="16">
        <f t="shared" si="3"/>
        <v>4.497246376811594</v>
      </c>
      <c r="K45" s="16">
        <f t="shared" si="4"/>
        <v>22342.32</v>
      </c>
      <c r="L45" s="15">
        <f t="shared" si="5"/>
        <v>26810.784</v>
      </c>
      <c r="M45" s="14" t="s">
        <v>11</v>
      </c>
      <c r="N45" s="13"/>
      <c r="O45" s="12"/>
      <c r="P45" s="12"/>
      <c r="Q45" s="12"/>
      <c r="R45" s="12"/>
    </row>
    <row r="46" spans="1:18" x14ac:dyDescent="0.2">
      <c r="A46" s="23" t="s">
        <v>5</v>
      </c>
      <c r="B46" s="22" t="s">
        <v>194</v>
      </c>
      <c r="C46" s="22" t="s">
        <v>193</v>
      </c>
      <c r="D46" s="22" t="s">
        <v>7</v>
      </c>
      <c r="E46" s="21" t="s">
        <v>192</v>
      </c>
      <c r="F46" s="20">
        <v>606.70000000000005</v>
      </c>
      <c r="G46" s="19">
        <v>3317.77</v>
      </c>
      <c r="H46" s="18">
        <v>536.41999999999996</v>
      </c>
      <c r="I46" s="17">
        <v>0</v>
      </c>
      <c r="J46" s="16">
        <f t="shared" si="3"/>
        <v>6.3527113894840941</v>
      </c>
      <c r="K46" s="16">
        <f t="shared" si="4"/>
        <v>46250.28</v>
      </c>
      <c r="L46" s="15">
        <f t="shared" si="5"/>
        <v>55500.335999999996</v>
      </c>
      <c r="M46" s="14" t="s">
        <v>11</v>
      </c>
      <c r="N46" s="13"/>
      <c r="O46" s="12"/>
      <c r="P46" s="12"/>
      <c r="Q46" s="12"/>
      <c r="R46" s="12"/>
    </row>
    <row r="47" spans="1:18" x14ac:dyDescent="0.2">
      <c r="A47" s="23" t="s">
        <v>5</v>
      </c>
      <c r="B47" s="22" t="s">
        <v>191</v>
      </c>
      <c r="C47" s="22" t="s">
        <v>190</v>
      </c>
      <c r="D47" s="22" t="s">
        <v>7</v>
      </c>
      <c r="E47" s="21" t="s">
        <v>189</v>
      </c>
      <c r="F47" s="20">
        <v>369.7</v>
      </c>
      <c r="G47" s="19">
        <v>1949.81</v>
      </c>
      <c r="H47" s="18">
        <v>595.19000000000005</v>
      </c>
      <c r="I47" s="17">
        <v>0</v>
      </c>
      <c r="J47" s="16">
        <f t="shared" si="3"/>
        <v>6.8839599675412497</v>
      </c>
      <c r="K47" s="16">
        <f t="shared" si="4"/>
        <v>30540</v>
      </c>
      <c r="L47" s="15">
        <f t="shared" si="5"/>
        <v>36648</v>
      </c>
      <c r="M47" s="14" t="s">
        <v>11</v>
      </c>
      <c r="N47" s="13"/>
      <c r="O47" s="12"/>
      <c r="P47" s="12"/>
      <c r="Q47" s="12"/>
      <c r="R47" s="12"/>
    </row>
    <row r="48" spans="1:18" x14ac:dyDescent="0.2">
      <c r="A48" s="23" t="s">
        <v>5</v>
      </c>
      <c r="B48" s="22" t="s">
        <v>188</v>
      </c>
      <c r="C48" s="22" t="s">
        <v>187</v>
      </c>
      <c r="D48" s="22" t="s">
        <v>7</v>
      </c>
      <c r="E48" s="21" t="s">
        <v>186</v>
      </c>
      <c r="F48" s="20">
        <v>248.6</v>
      </c>
      <c r="G48" s="19">
        <v>303.29000000000002</v>
      </c>
      <c r="H48" s="18">
        <v>424.58</v>
      </c>
      <c r="I48" s="17">
        <v>0</v>
      </c>
      <c r="J48" s="16">
        <f t="shared" si="3"/>
        <v>2.9278761061946903</v>
      </c>
      <c r="K48" s="16">
        <f t="shared" si="4"/>
        <v>8734.44</v>
      </c>
      <c r="L48" s="15">
        <f t="shared" si="5"/>
        <v>10481.328</v>
      </c>
      <c r="M48" s="14" t="s">
        <v>11</v>
      </c>
      <c r="N48" s="13"/>
      <c r="O48" s="12"/>
      <c r="P48" s="12"/>
      <c r="Q48" s="12"/>
      <c r="R48" s="12"/>
    </row>
    <row r="49" spans="1:18" x14ac:dyDescent="0.2">
      <c r="A49" s="23" t="s">
        <v>5</v>
      </c>
      <c r="B49" s="22" t="s">
        <v>185</v>
      </c>
      <c r="C49" s="22" t="s">
        <v>54</v>
      </c>
      <c r="D49" s="22" t="s">
        <v>7</v>
      </c>
      <c r="E49" s="21" t="s">
        <v>184</v>
      </c>
      <c r="F49" s="20">
        <v>3048.3</v>
      </c>
      <c r="G49" s="19">
        <v>10202.129999999999</v>
      </c>
      <c r="H49" s="18">
        <v>1366.72</v>
      </c>
      <c r="I49" s="17">
        <v>0</v>
      </c>
      <c r="J49" s="16">
        <f t="shared" si="3"/>
        <v>3.7951809205130722</v>
      </c>
      <c r="K49" s="16">
        <f t="shared" si="4"/>
        <v>138826.19999999998</v>
      </c>
      <c r="L49" s="15">
        <f t="shared" si="5"/>
        <v>166591.43999999997</v>
      </c>
      <c r="M49" s="14" t="s">
        <v>11</v>
      </c>
      <c r="N49" s="13"/>
      <c r="O49" s="12"/>
      <c r="P49" s="12"/>
      <c r="Q49" s="12"/>
      <c r="R49" s="12"/>
    </row>
    <row r="50" spans="1:18" x14ac:dyDescent="0.2">
      <c r="A50" s="23" t="s">
        <v>5</v>
      </c>
      <c r="B50" s="22" t="s">
        <v>183</v>
      </c>
      <c r="C50" s="22" t="s">
        <v>3</v>
      </c>
      <c r="D50" s="22" t="s">
        <v>7</v>
      </c>
      <c r="E50" s="21" t="s">
        <v>182</v>
      </c>
      <c r="F50" s="20">
        <v>357.4</v>
      </c>
      <c r="G50" s="19">
        <v>2287.6</v>
      </c>
      <c r="H50" s="18">
        <v>619.75</v>
      </c>
      <c r="I50" s="17">
        <v>0</v>
      </c>
      <c r="J50" s="16">
        <f t="shared" si="3"/>
        <v>8.1347229994404024</v>
      </c>
      <c r="K50" s="16">
        <f t="shared" si="4"/>
        <v>34888.199999999997</v>
      </c>
      <c r="L50" s="15">
        <f t="shared" si="5"/>
        <v>41865.839999999997</v>
      </c>
      <c r="M50" s="14" t="s">
        <v>11</v>
      </c>
      <c r="N50" s="13"/>
      <c r="O50" s="12"/>
      <c r="P50" s="12"/>
      <c r="Q50" s="12"/>
      <c r="R50" s="12"/>
    </row>
    <row r="51" spans="1:18" x14ac:dyDescent="0.2">
      <c r="A51" s="23" t="s">
        <v>5</v>
      </c>
      <c r="B51" s="22" t="s">
        <v>181</v>
      </c>
      <c r="C51" s="22" t="s">
        <v>3</v>
      </c>
      <c r="D51" s="22" t="s">
        <v>7</v>
      </c>
      <c r="E51" s="21" t="s">
        <v>180</v>
      </c>
      <c r="F51" s="20">
        <v>78</v>
      </c>
      <c r="G51" s="19">
        <v>464.84</v>
      </c>
      <c r="H51" s="18">
        <v>78.44</v>
      </c>
      <c r="I51" s="17">
        <v>0</v>
      </c>
      <c r="J51" s="16">
        <f t="shared" si="3"/>
        <v>6.9651282051282051</v>
      </c>
      <c r="K51" s="16">
        <f t="shared" si="4"/>
        <v>6519.36</v>
      </c>
      <c r="L51" s="15">
        <f t="shared" si="5"/>
        <v>7823.2319999999991</v>
      </c>
      <c r="M51" s="14" t="s">
        <v>11</v>
      </c>
      <c r="N51" s="13"/>
      <c r="O51" s="12"/>
      <c r="P51" s="12"/>
      <c r="Q51" s="12"/>
      <c r="R51" s="12"/>
    </row>
    <row r="52" spans="1:18" x14ac:dyDescent="0.2">
      <c r="A52" s="23" t="s">
        <v>5</v>
      </c>
      <c r="B52" s="22" t="s">
        <v>179</v>
      </c>
      <c r="C52" s="22" t="s">
        <v>178</v>
      </c>
      <c r="D52" s="22" t="s">
        <v>7</v>
      </c>
      <c r="E52" s="21" t="s">
        <v>177</v>
      </c>
      <c r="F52" s="20">
        <v>3940.3</v>
      </c>
      <c r="G52" s="19">
        <v>13777.71</v>
      </c>
      <c r="H52" s="18">
        <v>2259.92</v>
      </c>
      <c r="I52" s="17">
        <v>0</v>
      </c>
      <c r="J52" s="16">
        <f t="shared" si="3"/>
        <v>4.0701545567596371</v>
      </c>
      <c r="K52" s="16">
        <f t="shared" si="4"/>
        <v>192451.56</v>
      </c>
      <c r="L52" s="15">
        <f t="shared" si="5"/>
        <v>230941.872</v>
      </c>
      <c r="M52" s="14" t="s">
        <v>11</v>
      </c>
      <c r="N52" s="13"/>
      <c r="O52" s="12"/>
      <c r="P52" s="12"/>
      <c r="Q52" s="12"/>
      <c r="R52" s="12"/>
    </row>
    <row r="53" spans="1:18" x14ac:dyDescent="0.2">
      <c r="A53" s="23" t="s">
        <v>5</v>
      </c>
      <c r="B53" s="22" t="s">
        <v>176</v>
      </c>
      <c r="C53" s="22" t="s">
        <v>175</v>
      </c>
      <c r="D53" s="22" t="s">
        <v>7</v>
      </c>
      <c r="E53" s="21" t="s">
        <v>174</v>
      </c>
      <c r="F53" s="20">
        <v>852</v>
      </c>
      <c r="G53" s="19">
        <v>3079.52</v>
      </c>
      <c r="H53" s="18">
        <v>557.45000000000005</v>
      </c>
      <c r="I53" s="17">
        <v>0</v>
      </c>
      <c r="J53" s="16">
        <f t="shared" si="3"/>
        <v>4.2687441314553993</v>
      </c>
      <c r="K53" s="16">
        <f t="shared" si="4"/>
        <v>43643.64</v>
      </c>
      <c r="L53" s="15">
        <f t="shared" si="5"/>
        <v>52372.367999999995</v>
      </c>
      <c r="M53" s="14" t="s">
        <v>11</v>
      </c>
      <c r="N53" s="13"/>
      <c r="O53" s="12"/>
      <c r="P53" s="12"/>
      <c r="Q53" s="12"/>
      <c r="R53" s="12"/>
    </row>
    <row r="54" spans="1:18" x14ac:dyDescent="0.2">
      <c r="A54" s="23" t="s">
        <v>5</v>
      </c>
      <c r="B54" s="22" t="s">
        <v>173</v>
      </c>
      <c r="C54" s="22" t="s">
        <v>172</v>
      </c>
      <c r="D54" s="22" t="s">
        <v>7</v>
      </c>
      <c r="E54" s="21" t="s">
        <v>171</v>
      </c>
      <c r="F54" s="20">
        <v>351.5</v>
      </c>
      <c r="G54" s="19">
        <v>1673.39</v>
      </c>
      <c r="H54" s="18">
        <v>575.03</v>
      </c>
      <c r="I54" s="17">
        <v>0</v>
      </c>
      <c r="J54" s="16">
        <f t="shared" si="3"/>
        <v>6.3966429587482221</v>
      </c>
      <c r="K54" s="16">
        <f t="shared" si="4"/>
        <v>26981.040000000001</v>
      </c>
      <c r="L54" s="15">
        <f t="shared" si="5"/>
        <v>32377.248</v>
      </c>
      <c r="M54" s="14" t="s">
        <v>11</v>
      </c>
      <c r="N54" s="13"/>
      <c r="O54" s="12"/>
      <c r="P54" s="12"/>
      <c r="Q54" s="12"/>
      <c r="R54" s="12"/>
    </row>
    <row r="55" spans="1:18" x14ac:dyDescent="0.2">
      <c r="A55" s="23" t="s">
        <v>5</v>
      </c>
      <c r="B55" s="22" t="s">
        <v>170</v>
      </c>
      <c r="C55" s="22" t="s">
        <v>169</v>
      </c>
      <c r="D55" s="22" t="s">
        <v>7</v>
      </c>
      <c r="E55" s="21" t="s">
        <v>168</v>
      </c>
      <c r="F55" s="20">
        <v>399.4</v>
      </c>
      <c r="G55" s="19">
        <v>2001.89</v>
      </c>
      <c r="H55" s="18">
        <v>489.03</v>
      </c>
      <c r="I55" s="17">
        <v>0</v>
      </c>
      <c r="J55" s="16">
        <f t="shared" si="3"/>
        <v>6.236654982473711</v>
      </c>
      <c r="K55" s="16">
        <f t="shared" si="4"/>
        <v>29891.040000000001</v>
      </c>
      <c r="L55" s="15">
        <f t="shared" si="5"/>
        <v>35869.248</v>
      </c>
      <c r="M55" s="14" t="s">
        <v>11</v>
      </c>
      <c r="N55" s="13"/>
      <c r="O55" s="12"/>
      <c r="P55" s="12"/>
      <c r="Q55" s="12"/>
      <c r="R55" s="12"/>
    </row>
    <row r="56" spans="1:18" x14ac:dyDescent="0.2">
      <c r="A56" s="23" t="s">
        <v>5</v>
      </c>
      <c r="B56" s="22" t="s">
        <v>167</v>
      </c>
      <c r="C56" s="22" t="s">
        <v>166</v>
      </c>
      <c r="D56" s="22" t="s">
        <v>7</v>
      </c>
      <c r="E56" s="21" t="s">
        <v>165</v>
      </c>
      <c r="F56" s="20">
        <v>368.2</v>
      </c>
      <c r="G56" s="19">
        <v>1582.59</v>
      </c>
      <c r="H56" s="18">
        <v>1</v>
      </c>
      <c r="I56" s="17">
        <v>0</v>
      </c>
      <c r="J56" s="16">
        <f t="shared" si="3"/>
        <v>4.300896252036936</v>
      </c>
      <c r="K56" s="16">
        <f t="shared" si="4"/>
        <v>19003.079999999998</v>
      </c>
      <c r="L56" s="15">
        <f t="shared" si="5"/>
        <v>22803.695999999996</v>
      </c>
      <c r="M56" s="14" t="s">
        <v>11</v>
      </c>
      <c r="N56" s="13"/>
      <c r="O56" s="12"/>
      <c r="P56" s="12"/>
      <c r="Q56" s="12"/>
      <c r="R56" s="12"/>
    </row>
    <row r="57" spans="1:18" x14ac:dyDescent="0.2">
      <c r="A57" s="23" t="s">
        <v>5</v>
      </c>
      <c r="B57" s="22" t="s">
        <v>164</v>
      </c>
      <c r="C57" s="22" t="s">
        <v>163</v>
      </c>
      <c r="D57" s="22" t="s">
        <v>7</v>
      </c>
      <c r="E57" s="21" t="s">
        <v>162</v>
      </c>
      <c r="F57" s="20">
        <v>393</v>
      </c>
      <c r="G57" s="19">
        <v>2683.94</v>
      </c>
      <c r="H57" s="18">
        <v>647.13</v>
      </c>
      <c r="I57" s="17">
        <v>0</v>
      </c>
      <c r="J57" s="16">
        <f t="shared" si="3"/>
        <v>8.4760050890585248</v>
      </c>
      <c r="K57" s="16">
        <f t="shared" si="4"/>
        <v>39972.840000000004</v>
      </c>
      <c r="L57" s="15">
        <f t="shared" si="5"/>
        <v>47967.408000000003</v>
      </c>
      <c r="M57" s="14" t="s">
        <v>11</v>
      </c>
      <c r="N57" s="13"/>
      <c r="O57" s="12"/>
      <c r="P57" s="12"/>
      <c r="Q57" s="12"/>
      <c r="R57" s="12"/>
    </row>
    <row r="58" spans="1:18" x14ac:dyDescent="0.2">
      <c r="A58" s="23" t="s">
        <v>5</v>
      </c>
      <c r="B58" s="22" t="s">
        <v>161</v>
      </c>
      <c r="C58" s="22" t="s">
        <v>160</v>
      </c>
      <c r="D58" s="22" t="s">
        <v>7</v>
      </c>
      <c r="E58" s="21" t="s">
        <v>159</v>
      </c>
      <c r="F58" s="20">
        <v>478.1</v>
      </c>
      <c r="G58" s="19">
        <v>1997.85</v>
      </c>
      <c r="H58" s="18">
        <v>607.49</v>
      </c>
      <c r="I58" s="17">
        <v>0</v>
      </c>
      <c r="J58" s="16">
        <f t="shared" si="3"/>
        <v>5.4493620581468312</v>
      </c>
      <c r="K58" s="16">
        <f t="shared" si="4"/>
        <v>31264.080000000002</v>
      </c>
      <c r="L58" s="15">
        <f t="shared" si="5"/>
        <v>37516.896000000001</v>
      </c>
      <c r="M58" s="14" t="s">
        <v>11</v>
      </c>
      <c r="N58" s="13"/>
      <c r="O58" s="12"/>
      <c r="P58" s="12"/>
      <c r="Q58" s="12"/>
      <c r="R58" s="12"/>
    </row>
    <row r="59" spans="1:18" x14ac:dyDescent="0.2">
      <c r="A59" s="23" t="s">
        <v>31</v>
      </c>
      <c r="B59" s="22" t="s">
        <v>158</v>
      </c>
      <c r="C59" s="22" t="s">
        <v>157</v>
      </c>
      <c r="D59" s="22" t="s">
        <v>7</v>
      </c>
      <c r="E59" s="21" t="s">
        <v>156</v>
      </c>
      <c r="F59" s="20">
        <v>1337.4</v>
      </c>
      <c r="G59" s="19">
        <v>4004.54</v>
      </c>
      <c r="H59" s="18">
        <v>1207.68</v>
      </c>
      <c r="I59" s="17">
        <v>0</v>
      </c>
      <c r="J59" s="24">
        <f t="shared" si="3"/>
        <v>3.8972783011813967</v>
      </c>
      <c r="K59" s="16">
        <f t="shared" si="4"/>
        <v>62546.64</v>
      </c>
      <c r="L59" s="29">
        <f t="shared" si="5"/>
        <v>75055.967999999993</v>
      </c>
      <c r="M59" s="14" t="s">
        <v>11</v>
      </c>
      <c r="N59" s="13"/>
      <c r="O59" s="12"/>
      <c r="P59" s="12"/>
      <c r="Q59" s="12"/>
      <c r="R59" s="12"/>
    </row>
    <row r="60" spans="1:18" x14ac:dyDescent="0.2">
      <c r="A60" s="23" t="s">
        <v>31</v>
      </c>
      <c r="B60" s="22" t="s">
        <v>155</v>
      </c>
      <c r="C60" s="22" t="s">
        <v>154</v>
      </c>
      <c r="D60" s="22" t="s">
        <v>7</v>
      </c>
      <c r="E60" s="21" t="s">
        <v>153</v>
      </c>
      <c r="F60" s="20">
        <v>2774.8</v>
      </c>
      <c r="G60" s="19">
        <v>9323.5400000000009</v>
      </c>
      <c r="H60" s="18">
        <v>3114.14</v>
      </c>
      <c r="I60" s="17">
        <v>0</v>
      </c>
      <c r="J60" s="24">
        <f t="shared" si="3"/>
        <v>4.4823699005333717</v>
      </c>
      <c r="K60" s="16">
        <f t="shared" si="4"/>
        <v>149252.16</v>
      </c>
      <c r="L60" s="29">
        <f t="shared" si="5"/>
        <v>179102.592</v>
      </c>
      <c r="M60" s="14" t="s">
        <v>11</v>
      </c>
      <c r="N60" s="13"/>
      <c r="O60" s="12"/>
      <c r="P60" s="12"/>
      <c r="Q60" s="12"/>
      <c r="R60" s="12"/>
    </row>
    <row r="61" spans="1:18" x14ac:dyDescent="0.2">
      <c r="A61" s="23" t="s">
        <v>31</v>
      </c>
      <c r="B61" s="22" t="s">
        <v>152</v>
      </c>
      <c r="C61" s="22" t="s">
        <v>151</v>
      </c>
      <c r="D61" s="22" t="s">
        <v>7</v>
      </c>
      <c r="E61" s="21" t="s">
        <v>150</v>
      </c>
      <c r="F61" s="20">
        <v>801.7</v>
      </c>
      <c r="G61" s="19">
        <v>3138.92</v>
      </c>
      <c r="H61" s="18">
        <v>934.84</v>
      </c>
      <c r="I61" s="17">
        <v>0</v>
      </c>
      <c r="J61" s="24">
        <f t="shared" si="3"/>
        <v>5.0814020207059993</v>
      </c>
      <c r="K61" s="16">
        <f t="shared" si="4"/>
        <v>48885.120000000003</v>
      </c>
      <c r="L61" s="29">
        <f t="shared" si="5"/>
        <v>58662.144</v>
      </c>
      <c r="M61" s="14" t="s">
        <v>11</v>
      </c>
      <c r="N61" s="13"/>
      <c r="O61" s="12"/>
      <c r="P61" s="12"/>
      <c r="Q61" s="12"/>
      <c r="R61" s="12"/>
    </row>
    <row r="62" spans="1:18" x14ac:dyDescent="0.2">
      <c r="A62" s="23" t="s">
        <v>31</v>
      </c>
      <c r="B62" s="22" t="s">
        <v>149</v>
      </c>
      <c r="C62" s="22" t="s">
        <v>148</v>
      </c>
      <c r="D62" s="22" t="s">
        <v>7</v>
      </c>
      <c r="E62" s="21" t="s">
        <v>147</v>
      </c>
      <c r="F62" s="20">
        <v>391.7</v>
      </c>
      <c r="G62" s="19">
        <v>1786.84</v>
      </c>
      <c r="H62" s="18">
        <v>553.28</v>
      </c>
      <c r="I62" s="17">
        <v>0</v>
      </c>
      <c r="J62" s="24">
        <f t="shared" si="3"/>
        <v>5.9742660199131992</v>
      </c>
      <c r="K62" s="16">
        <f t="shared" si="4"/>
        <v>28081.439999999999</v>
      </c>
      <c r="L62" s="29">
        <f t="shared" si="5"/>
        <v>33697.727999999996</v>
      </c>
      <c r="M62" s="14" t="s">
        <v>11</v>
      </c>
      <c r="N62" s="13"/>
      <c r="O62" s="12"/>
      <c r="P62" s="12"/>
      <c r="Q62" s="12"/>
      <c r="R62" s="12"/>
    </row>
    <row r="63" spans="1:18" x14ac:dyDescent="0.2">
      <c r="A63" s="23" t="s">
        <v>31</v>
      </c>
      <c r="B63" s="22" t="s">
        <v>146</v>
      </c>
      <c r="C63" s="22" t="s">
        <v>145</v>
      </c>
      <c r="D63" s="22" t="s">
        <v>7</v>
      </c>
      <c r="E63" s="21" t="s">
        <v>144</v>
      </c>
      <c r="F63" s="20">
        <v>77.599999999999994</v>
      </c>
      <c r="G63" s="19">
        <v>157.15</v>
      </c>
      <c r="H63" s="18">
        <v>0</v>
      </c>
      <c r="I63" s="17">
        <v>0</v>
      </c>
      <c r="J63" s="24">
        <f t="shared" si="3"/>
        <v>2.0251288659793816</v>
      </c>
      <c r="K63" s="16">
        <f t="shared" si="4"/>
        <v>1885.8000000000002</v>
      </c>
      <c r="L63" s="29">
        <f t="shared" si="5"/>
        <v>2262.96</v>
      </c>
      <c r="M63" s="14" t="s">
        <v>11</v>
      </c>
      <c r="N63" s="13"/>
      <c r="O63" s="12"/>
      <c r="P63" s="12"/>
      <c r="Q63" s="12"/>
      <c r="R63" s="12"/>
    </row>
    <row r="64" spans="1:18" x14ac:dyDescent="0.2">
      <c r="A64" s="23" t="s">
        <v>31</v>
      </c>
      <c r="B64" s="22" t="s">
        <v>143</v>
      </c>
      <c r="C64" s="22" t="s">
        <v>88</v>
      </c>
      <c r="D64" s="22" t="s">
        <v>7</v>
      </c>
      <c r="E64" s="21" t="s">
        <v>142</v>
      </c>
      <c r="F64" s="20">
        <v>428.2</v>
      </c>
      <c r="G64" s="19">
        <v>2376.0500000000002</v>
      </c>
      <c r="H64" s="18">
        <v>1161.58</v>
      </c>
      <c r="I64" s="17">
        <v>0</v>
      </c>
      <c r="J64" s="24">
        <f t="shared" si="3"/>
        <v>8.2616300794021491</v>
      </c>
      <c r="K64" s="16">
        <f t="shared" si="4"/>
        <v>42451.56</v>
      </c>
      <c r="L64" s="29">
        <f t="shared" si="5"/>
        <v>50941.871999999996</v>
      </c>
      <c r="M64" s="14" t="s">
        <v>11</v>
      </c>
      <c r="N64" s="13"/>
      <c r="O64" s="12"/>
      <c r="P64" s="12"/>
      <c r="Q64" s="12"/>
      <c r="R64" s="12"/>
    </row>
    <row r="65" spans="1:18" x14ac:dyDescent="0.2">
      <c r="A65" s="23" t="s">
        <v>10</v>
      </c>
      <c r="B65" s="22" t="s">
        <v>141</v>
      </c>
      <c r="C65" s="22" t="s">
        <v>140</v>
      </c>
      <c r="D65" s="22" t="s">
        <v>7</v>
      </c>
      <c r="E65" s="21" t="s">
        <v>127</v>
      </c>
      <c r="F65" s="20">
        <v>1776.9</v>
      </c>
      <c r="G65" s="19">
        <v>7236.22</v>
      </c>
      <c r="H65" s="18">
        <v>2514.63</v>
      </c>
      <c r="I65" s="17">
        <v>0</v>
      </c>
      <c r="J65" s="16">
        <f t="shared" si="3"/>
        <v>5.4875626090382124</v>
      </c>
      <c r="K65" s="16">
        <f t="shared" si="4"/>
        <v>117010.20000000001</v>
      </c>
      <c r="L65" s="15">
        <f t="shared" si="5"/>
        <v>140412.24000000002</v>
      </c>
      <c r="M65" s="14" t="s">
        <v>11</v>
      </c>
      <c r="N65" s="13"/>
      <c r="O65" s="12"/>
      <c r="P65" s="12"/>
      <c r="Q65" s="12"/>
      <c r="R65" s="12"/>
    </row>
    <row r="66" spans="1:18" x14ac:dyDescent="0.2">
      <c r="A66" s="23" t="s">
        <v>10</v>
      </c>
      <c r="B66" s="22" t="s">
        <v>139</v>
      </c>
      <c r="C66" s="22" t="s">
        <v>23</v>
      </c>
      <c r="D66" s="22" t="s">
        <v>7</v>
      </c>
      <c r="E66" s="21" t="s">
        <v>138</v>
      </c>
      <c r="F66" s="20">
        <v>505.7</v>
      </c>
      <c r="G66" s="19">
        <v>2284.86</v>
      </c>
      <c r="H66" s="18">
        <v>585.80999999999995</v>
      </c>
      <c r="I66" s="17">
        <v>0</v>
      </c>
      <c r="J66" s="16">
        <f t="shared" si="3"/>
        <v>5.6766264583745309</v>
      </c>
      <c r="K66" s="16">
        <f t="shared" si="4"/>
        <v>34448.04</v>
      </c>
      <c r="L66" s="15">
        <f t="shared" si="5"/>
        <v>41337.648000000001</v>
      </c>
      <c r="M66" s="14" t="s">
        <v>11</v>
      </c>
      <c r="N66" s="13"/>
      <c r="O66" s="12"/>
      <c r="P66" s="12"/>
      <c r="Q66" s="12"/>
      <c r="R66" s="12"/>
    </row>
    <row r="67" spans="1:18" x14ac:dyDescent="0.2">
      <c r="A67" s="23" t="s">
        <v>10</v>
      </c>
      <c r="B67" s="22" t="s">
        <v>137</v>
      </c>
      <c r="C67" s="22" t="s">
        <v>26</v>
      </c>
      <c r="D67" s="22" t="s">
        <v>7</v>
      </c>
      <c r="E67" s="21" t="s">
        <v>136</v>
      </c>
      <c r="F67" s="20">
        <v>624.4</v>
      </c>
      <c r="G67" s="19">
        <v>3659.9</v>
      </c>
      <c r="H67" s="18">
        <v>960.29</v>
      </c>
      <c r="I67" s="17">
        <v>0</v>
      </c>
      <c r="J67" s="16">
        <f t="shared" si="3"/>
        <v>7.3994074311338895</v>
      </c>
      <c r="K67" s="16">
        <f t="shared" si="4"/>
        <v>55442.280000000006</v>
      </c>
      <c r="L67" s="15">
        <f t="shared" si="5"/>
        <v>66530.736000000004</v>
      </c>
      <c r="M67" s="14" t="s">
        <v>11</v>
      </c>
      <c r="N67" s="13"/>
      <c r="O67" s="12"/>
      <c r="P67" s="12"/>
      <c r="Q67" s="12"/>
      <c r="R67" s="12"/>
    </row>
    <row r="68" spans="1:18" x14ac:dyDescent="0.2">
      <c r="A68" s="23" t="s">
        <v>10</v>
      </c>
      <c r="B68" s="22" t="s">
        <v>135</v>
      </c>
      <c r="C68" s="22" t="s">
        <v>134</v>
      </c>
      <c r="D68" s="22" t="s">
        <v>7</v>
      </c>
      <c r="E68" s="21" t="s">
        <v>133</v>
      </c>
      <c r="F68" s="20">
        <v>1088</v>
      </c>
      <c r="G68" s="19">
        <v>5413.09</v>
      </c>
      <c r="H68" s="18">
        <v>1708.58</v>
      </c>
      <c r="I68" s="17">
        <v>0</v>
      </c>
      <c r="J68" s="16">
        <f t="shared" si="3"/>
        <v>6.545652573529412</v>
      </c>
      <c r="K68" s="16">
        <f t="shared" si="4"/>
        <v>85460.040000000008</v>
      </c>
      <c r="L68" s="15">
        <f t="shared" si="5"/>
        <v>102552.04800000001</v>
      </c>
      <c r="M68" s="14" t="s">
        <v>11</v>
      </c>
      <c r="N68" s="13"/>
      <c r="O68" s="12"/>
      <c r="P68" s="12"/>
      <c r="Q68" s="12"/>
      <c r="R68" s="12"/>
    </row>
    <row r="69" spans="1:18" x14ac:dyDescent="0.2">
      <c r="A69" s="23" t="s">
        <v>10</v>
      </c>
      <c r="B69" s="22" t="s">
        <v>132</v>
      </c>
      <c r="C69" s="22" t="s">
        <v>131</v>
      </c>
      <c r="D69" s="22" t="s">
        <v>7</v>
      </c>
      <c r="E69" s="21" t="s">
        <v>130</v>
      </c>
      <c r="F69" s="20">
        <v>1108.5</v>
      </c>
      <c r="G69" s="19">
        <v>4223.05</v>
      </c>
      <c r="H69" s="18">
        <v>1552.46</v>
      </c>
      <c r="I69" s="17">
        <v>0</v>
      </c>
      <c r="J69" s="16">
        <f t="shared" ref="J69:J100" si="6">(G69+H69)/F69</f>
        <v>5.2102029769959408</v>
      </c>
      <c r="K69" s="16">
        <f t="shared" ref="K69:K100" si="7">SUM(G69:I69)*12</f>
        <v>69306.12</v>
      </c>
      <c r="L69" s="15">
        <f t="shared" ref="L69:L100" si="8">K69*1.2</f>
        <v>83167.343999999997</v>
      </c>
      <c r="M69" s="14" t="s">
        <v>11</v>
      </c>
      <c r="N69" s="13"/>
      <c r="O69" s="12"/>
      <c r="P69" s="12"/>
      <c r="Q69" s="12"/>
      <c r="R69" s="12"/>
    </row>
    <row r="70" spans="1:18" x14ac:dyDescent="0.2">
      <c r="A70" s="23" t="s">
        <v>10</v>
      </c>
      <c r="B70" s="22" t="s">
        <v>129</v>
      </c>
      <c r="C70" s="22" t="s">
        <v>128</v>
      </c>
      <c r="D70" s="22" t="s">
        <v>7</v>
      </c>
      <c r="E70" s="21" t="s">
        <v>127</v>
      </c>
      <c r="F70" s="20">
        <v>360</v>
      </c>
      <c r="G70" s="19">
        <v>1886.25</v>
      </c>
      <c r="H70" s="18">
        <v>469.87</v>
      </c>
      <c r="I70" s="17">
        <v>0</v>
      </c>
      <c r="J70" s="16">
        <f t="shared" si="6"/>
        <v>6.5447777777777771</v>
      </c>
      <c r="K70" s="16">
        <f t="shared" si="7"/>
        <v>28273.439999999999</v>
      </c>
      <c r="L70" s="15">
        <f t="shared" si="8"/>
        <v>33928.127999999997</v>
      </c>
      <c r="M70" s="14" t="s">
        <v>11</v>
      </c>
      <c r="N70" s="13"/>
      <c r="O70" s="12"/>
      <c r="P70" s="12"/>
      <c r="Q70" s="12"/>
      <c r="R70" s="12"/>
    </row>
    <row r="71" spans="1:18" x14ac:dyDescent="0.2">
      <c r="A71" s="23" t="s">
        <v>10</v>
      </c>
      <c r="B71" s="22" t="s">
        <v>126</v>
      </c>
      <c r="C71" s="22" t="s">
        <v>14</v>
      </c>
      <c r="D71" s="22" t="s">
        <v>7</v>
      </c>
      <c r="E71" s="21" t="s">
        <v>125</v>
      </c>
      <c r="F71" s="20">
        <v>959.2</v>
      </c>
      <c r="G71" s="19">
        <v>6910.61</v>
      </c>
      <c r="H71" s="18">
        <v>1472.54</v>
      </c>
      <c r="I71" s="17">
        <v>0</v>
      </c>
      <c r="J71" s="16">
        <f t="shared" si="6"/>
        <v>8.7397310258548782</v>
      </c>
      <c r="K71" s="16">
        <f t="shared" si="7"/>
        <v>100597.79999999999</v>
      </c>
      <c r="L71" s="15">
        <f t="shared" si="8"/>
        <v>120717.35999999999</v>
      </c>
      <c r="M71" s="14" t="s">
        <v>11</v>
      </c>
      <c r="N71" s="13"/>
      <c r="O71" s="12"/>
      <c r="P71" s="12"/>
      <c r="Q71" s="12"/>
      <c r="R71" s="12"/>
    </row>
    <row r="72" spans="1:18" x14ac:dyDescent="0.2">
      <c r="A72" s="23" t="s">
        <v>10</v>
      </c>
      <c r="B72" s="22" t="s">
        <v>124</v>
      </c>
      <c r="C72" s="22" t="s">
        <v>123</v>
      </c>
      <c r="D72" s="22" t="s">
        <v>7</v>
      </c>
      <c r="E72" s="21" t="s">
        <v>122</v>
      </c>
      <c r="F72" s="20">
        <v>265.3</v>
      </c>
      <c r="G72" s="19">
        <v>1817.33</v>
      </c>
      <c r="H72" s="18">
        <v>561.52</v>
      </c>
      <c r="I72" s="17">
        <v>0</v>
      </c>
      <c r="J72" s="16">
        <f t="shared" si="6"/>
        <v>8.9666415378816424</v>
      </c>
      <c r="K72" s="16">
        <f t="shared" si="7"/>
        <v>28546.199999999997</v>
      </c>
      <c r="L72" s="15">
        <f t="shared" si="8"/>
        <v>34255.439999999995</v>
      </c>
      <c r="M72" s="14" t="s">
        <v>11</v>
      </c>
      <c r="N72" s="13"/>
      <c r="O72" s="12"/>
      <c r="P72" s="12"/>
      <c r="Q72" s="12"/>
      <c r="R72" s="12"/>
    </row>
    <row r="73" spans="1:18" x14ac:dyDescent="0.2">
      <c r="A73" s="23" t="s">
        <v>10</v>
      </c>
      <c r="B73" s="22" t="s">
        <v>121</v>
      </c>
      <c r="C73" s="22" t="s">
        <v>120</v>
      </c>
      <c r="D73" s="22" t="s">
        <v>7</v>
      </c>
      <c r="E73" s="21" t="s">
        <v>119</v>
      </c>
      <c r="F73" s="20">
        <v>651.6</v>
      </c>
      <c r="G73" s="19">
        <v>3047.84</v>
      </c>
      <c r="H73" s="18">
        <v>619.17999999999995</v>
      </c>
      <c r="I73" s="17">
        <v>0</v>
      </c>
      <c r="J73" s="16">
        <f t="shared" si="6"/>
        <v>5.6277163904235721</v>
      </c>
      <c r="K73" s="16">
        <f t="shared" si="7"/>
        <v>44004.24</v>
      </c>
      <c r="L73" s="15">
        <f t="shared" si="8"/>
        <v>52805.087999999996</v>
      </c>
      <c r="M73" s="14" t="s">
        <v>11</v>
      </c>
      <c r="N73" s="13"/>
      <c r="O73" s="12"/>
      <c r="P73" s="12"/>
      <c r="Q73" s="12"/>
      <c r="R73" s="12"/>
    </row>
    <row r="74" spans="1:18" x14ac:dyDescent="0.2">
      <c r="A74" s="23" t="s">
        <v>10</v>
      </c>
      <c r="B74" s="22" t="s">
        <v>118</v>
      </c>
      <c r="C74" s="22" t="s">
        <v>117</v>
      </c>
      <c r="D74" s="22" t="s">
        <v>7</v>
      </c>
      <c r="E74" s="21" t="s">
        <v>116</v>
      </c>
      <c r="F74" s="20">
        <v>452</v>
      </c>
      <c r="G74" s="19">
        <v>1277.69</v>
      </c>
      <c r="H74" s="18">
        <v>498.6</v>
      </c>
      <c r="I74" s="17">
        <v>0</v>
      </c>
      <c r="J74" s="16">
        <f t="shared" si="6"/>
        <v>3.9298451327433628</v>
      </c>
      <c r="K74" s="16">
        <f t="shared" si="7"/>
        <v>21315.48</v>
      </c>
      <c r="L74" s="15">
        <f t="shared" si="8"/>
        <v>25578.575999999997</v>
      </c>
      <c r="M74" s="14" t="s">
        <v>11</v>
      </c>
      <c r="N74" s="13"/>
      <c r="O74" s="12"/>
      <c r="P74" s="12"/>
      <c r="Q74" s="12"/>
      <c r="R74" s="12"/>
    </row>
    <row r="75" spans="1:18" x14ac:dyDescent="0.2">
      <c r="A75" s="23" t="s">
        <v>10</v>
      </c>
      <c r="B75" s="22" t="s">
        <v>115</v>
      </c>
      <c r="C75" s="22" t="s">
        <v>114</v>
      </c>
      <c r="D75" s="22" t="s">
        <v>7</v>
      </c>
      <c r="E75" s="21" t="s">
        <v>113</v>
      </c>
      <c r="F75" s="20">
        <v>456</v>
      </c>
      <c r="G75" s="19">
        <v>1839.52</v>
      </c>
      <c r="H75" s="18">
        <v>464.04</v>
      </c>
      <c r="I75" s="17">
        <v>0</v>
      </c>
      <c r="J75" s="16">
        <f t="shared" si="6"/>
        <v>5.0516666666666667</v>
      </c>
      <c r="K75" s="16">
        <f t="shared" si="7"/>
        <v>27642.720000000001</v>
      </c>
      <c r="L75" s="15">
        <f t="shared" si="8"/>
        <v>33171.264000000003</v>
      </c>
      <c r="M75" s="14" t="s">
        <v>11</v>
      </c>
      <c r="N75" s="13"/>
      <c r="O75" s="12"/>
      <c r="P75" s="12"/>
      <c r="Q75" s="12"/>
      <c r="R75" s="12"/>
    </row>
    <row r="76" spans="1:18" x14ac:dyDescent="0.2">
      <c r="A76" s="23" t="s">
        <v>10</v>
      </c>
      <c r="B76" s="22" t="s">
        <v>112</v>
      </c>
      <c r="C76" s="22" t="s">
        <v>111</v>
      </c>
      <c r="D76" s="22" t="s">
        <v>7</v>
      </c>
      <c r="E76" s="21" t="s">
        <v>110</v>
      </c>
      <c r="F76" s="20">
        <v>356.3</v>
      </c>
      <c r="G76" s="19">
        <v>1804.4</v>
      </c>
      <c r="H76" s="18">
        <v>551.08000000000004</v>
      </c>
      <c r="I76" s="17">
        <v>0</v>
      </c>
      <c r="J76" s="16">
        <f t="shared" si="6"/>
        <v>6.6109458321639067</v>
      </c>
      <c r="K76" s="16">
        <f t="shared" si="7"/>
        <v>28265.760000000002</v>
      </c>
      <c r="L76" s="15">
        <f t="shared" si="8"/>
        <v>33918.912000000004</v>
      </c>
      <c r="M76" s="14" t="s">
        <v>11</v>
      </c>
      <c r="N76" s="13"/>
      <c r="O76" s="12"/>
      <c r="P76" s="12"/>
      <c r="Q76" s="12"/>
      <c r="R76" s="12"/>
    </row>
    <row r="77" spans="1:18" x14ac:dyDescent="0.2">
      <c r="A77" s="23" t="s">
        <v>10</v>
      </c>
      <c r="B77" s="22" t="s">
        <v>109</v>
      </c>
      <c r="C77" s="22" t="s">
        <v>68</v>
      </c>
      <c r="D77" s="22" t="s">
        <v>7</v>
      </c>
      <c r="E77" s="21" t="s">
        <v>108</v>
      </c>
      <c r="F77" s="20">
        <v>1731.6</v>
      </c>
      <c r="G77" s="19">
        <v>7662.83</v>
      </c>
      <c r="H77" s="18">
        <v>2615.81</v>
      </c>
      <c r="I77" s="17">
        <v>0</v>
      </c>
      <c r="J77" s="16">
        <f t="shared" si="6"/>
        <v>5.9359205359205358</v>
      </c>
      <c r="K77" s="16">
        <f t="shared" si="7"/>
        <v>123343.67999999999</v>
      </c>
      <c r="L77" s="15">
        <f t="shared" si="8"/>
        <v>148012.416</v>
      </c>
      <c r="M77" s="14" t="s">
        <v>11</v>
      </c>
      <c r="N77" s="13"/>
      <c r="O77" s="12"/>
      <c r="P77" s="12"/>
      <c r="Q77" s="12"/>
      <c r="R77" s="12"/>
    </row>
    <row r="78" spans="1:18" x14ac:dyDescent="0.2">
      <c r="A78" s="23" t="s">
        <v>10</v>
      </c>
      <c r="B78" s="22" t="s">
        <v>107</v>
      </c>
      <c r="C78" s="22" t="s">
        <v>68</v>
      </c>
      <c r="D78" s="22" t="s">
        <v>7</v>
      </c>
      <c r="E78" s="21" t="s">
        <v>106</v>
      </c>
      <c r="F78" s="20">
        <v>325.10000000000002</v>
      </c>
      <c r="G78" s="19">
        <v>1330.94</v>
      </c>
      <c r="H78" s="18">
        <v>0</v>
      </c>
      <c r="I78" s="17">
        <v>0</v>
      </c>
      <c r="J78" s="16">
        <f t="shared" si="6"/>
        <v>4.0939403260535219</v>
      </c>
      <c r="K78" s="16">
        <f t="shared" si="7"/>
        <v>15971.28</v>
      </c>
      <c r="L78" s="15">
        <f t="shared" si="8"/>
        <v>19165.536</v>
      </c>
      <c r="M78" s="14" t="s">
        <v>11</v>
      </c>
      <c r="N78" s="13"/>
      <c r="O78" s="12"/>
      <c r="P78" s="12"/>
      <c r="Q78" s="12"/>
      <c r="R78" s="12"/>
    </row>
    <row r="79" spans="1:18" x14ac:dyDescent="0.2">
      <c r="A79" s="23" t="s">
        <v>10</v>
      </c>
      <c r="B79" s="22" t="s">
        <v>105</v>
      </c>
      <c r="C79" s="22" t="s">
        <v>104</v>
      </c>
      <c r="D79" s="22" t="s">
        <v>7</v>
      </c>
      <c r="E79" s="21" t="s">
        <v>103</v>
      </c>
      <c r="F79" s="20">
        <v>486.3</v>
      </c>
      <c r="G79" s="19">
        <v>1983.52</v>
      </c>
      <c r="H79" s="18">
        <v>534.45000000000005</v>
      </c>
      <c r="I79" s="17">
        <v>0</v>
      </c>
      <c r="J79" s="16">
        <f t="shared" si="6"/>
        <v>5.17781205017479</v>
      </c>
      <c r="K79" s="16">
        <f t="shared" si="7"/>
        <v>30215.640000000003</v>
      </c>
      <c r="L79" s="15">
        <f t="shared" si="8"/>
        <v>36258.768000000004</v>
      </c>
      <c r="M79" s="14" t="s">
        <v>11</v>
      </c>
      <c r="N79" s="13"/>
      <c r="O79" s="12"/>
      <c r="P79" s="12"/>
      <c r="Q79" s="12"/>
      <c r="R79" s="12"/>
    </row>
    <row r="80" spans="1:18" x14ac:dyDescent="0.2">
      <c r="A80" s="23" t="s">
        <v>10</v>
      </c>
      <c r="B80" s="22" t="s">
        <v>102</v>
      </c>
      <c r="C80" s="22" t="s">
        <v>101</v>
      </c>
      <c r="D80" s="22" t="s">
        <v>7</v>
      </c>
      <c r="E80" s="21" t="s">
        <v>100</v>
      </c>
      <c r="F80" s="20">
        <v>365.1</v>
      </c>
      <c r="G80" s="19">
        <v>1102.56</v>
      </c>
      <c r="H80" s="18">
        <v>0</v>
      </c>
      <c r="I80" s="17">
        <v>0</v>
      </c>
      <c r="J80" s="16">
        <f t="shared" si="6"/>
        <v>3.0198849630238289</v>
      </c>
      <c r="K80" s="16">
        <f t="shared" si="7"/>
        <v>13230.72</v>
      </c>
      <c r="L80" s="15">
        <f t="shared" si="8"/>
        <v>15876.863999999998</v>
      </c>
      <c r="M80" s="14" t="s">
        <v>11</v>
      </c>
      <c r="N80" s="13"/>
      <c r="O80" s="12"/>
      <c r="P80" s="12"/>
      <c r="Q80" s="12"/>
      <c r="R80" s="12"/>
    </row>
    <row r="81" spans="1:18" x14ac:dyDescent="0.2">
      <c r="A81" s="23" t="s">
        <v>10</v>
      </c>
      <c r="B81" s="22" t="s">
        <v>99</v>
      </c>
      <c r="C81" s="22" t="s">
        <v>98</v>
      </c>
      <c r="D81" s="22" t="s">
        <v>7</v>
      </c>
      <c r="E81" s="21" t="s">
        <v>97</v>
      </c>
      <c r="F81" s="20">
        <v>108.7</v>
      </c>
      <c r="G81" s="19">
        <v>831.46</v>
      </c>
      <c r="H81" s="18">
        <v>291.37</v>
      </c>
      <c r="I81" s="17">
        <v>0</v>
      </c>
      <c r="J81" s="16">
        <f t="shared" si="6"/>
        <v>10.329622815087395</v>
      </c>
      <c r="K81" s="16">
        <f t="shared" si="7"/>
        <v>13473.96</v>
      </c>
      <c r="L81" s="15">
        <f t="shared" si="8"/>
        <v>16168.751999999999</v>
      </c>
      <c r="M81" s="14" t="s">
        <v>11</v>
      </c>
      <c r="N81" s="13"/>
      <c r="O81" s="12"/>
      <c r="P81" s="12"/>
      <c r="Q81" s="12"/>
      <c r="R81" s="12"/>
    </row>
    <row r="82" spans="1:18" x14ac:dyDescent="0.2">
      <c r="A82" s="23" t="s">
        <v>61</v>
      </c>
      <c r="B82" s="22" t="s">
        <v>96</v>
      </c>
      <c r="C82" s="22" t="s">
        <v>59</v>
      </c>
      <c r="D82" s="23" t="s">
        <v>13</v>
      </c>
      <c r="E82" s="21" t="s">
        <v>95</v>
      </c>
      <c r="F82" s="20">
        <v>5321.6</v>
      </c>
      <c r="G82" s="19">
        <v>22422.12</v>
      </c>
      <c r="H82" s="18">
        <v>7187.34</v>
      </c>
      <c r="I82" s="17">
        <v>0</v>
      </c>
      <c r="J82" s="16">
        <f t="shared" si="6"/>
        <v>5.5640145820805769</v>
      </c>
      <c r="K82" s="16">
        <f t="shared" si="7"/>
        <v>355313.52</v>
      </c>
      <c r="L82" s="15">
        <f t="shared" si="8"/>
        <v>426376.22399999999</v>
      </c>
      <c r="M82" s="14" t="s">
        <v>11</v>
      </c>
      <c r="N82" s="13"/>
      <c r="O82" s="12"/>
      <c r="P82" s="12"/>
      <c r="Q82" s="12"/>
      <c r="R82" s="12"/>
    </row>
    <row r="83" spans="1:18" x14ac:dyDescent="0.2">
      <c r="A83" s="23" t="s">
        <v>61</v>
      </c>
      <c r="B83" s="22" t="s">
        <v>94</v>
      </c>
      <c r="C83" s="22" t="s">
        <v>93</v>
      </c>
      <c r="D83" s="23" t="s">
        <v>13</v>
      </c>
      <c r="E83" s="21" t="s">
        <v>92</v>
      </c>
      <c r="F83" s="20">
        <v>3502.6</v>
      </c>
      <c r="G83" s="19">
        <v>9779.5399999999991</v>
      </c>
      <c r="H83" s="18">
        <v>2791.06</v>
      </c>
      <c r="I83" s="17">
        <v>0</v>
      </c>
      <c r="J83" s="16">
        <f t="shared" si="6"/>
        <v>3.5889339347912976</v>
      </c>
      <c r="K83" s="16">
        <f t="shared" si="7"/>
        <v>150847.19999999998</v>
      </c>
      <c r="L83" s="15">
        <f t="shared" si="8"/>
        <v>181016.63999999998</v>
      </c>
      <c r="M83" s="14" t="s">
        <v>11</v>
      </c>
      <c r="N83" s="13"/>
      <c r="O83" s="12"/>
      <c r="P83" s="12"/>
      <c r="Q83" s="12"/>
      <c r="R83" s="12"/>
    </row>
    <row r="84" spans="1:18" x14ac:dyDescent="0.2">
      <c r="A84" s="23" t="s">
        <v>5</v>
      </c>
      <c r="B84" s="22" t="s">
        <v>91</v>
      </c>
      <c r="C84" s="22" t="s">
        <v>54</v>
      </c>
      <c r="D84" s="23" t="s">
        <v>13</v>
      </c>
      <c r="E84" s="26" t="s">
        <v>90</v>
      </c>
      <c r="F84" s="25">
        <v>491.7</v>
      </c>
      <c r="G84" s="19">
        <v>4926.6499999999996</v>
      </c>
      <c r="H84" s="18">
        <v>1020.62</v>
      </c>
      <c r="I84" s="17">
        <v>0</v>
      </c>
      <c r="J84" s="16">
        <f t="shared" si="6"/>
        <v>12.095322351027049</v>
      </c>
      <c r="K84" s="16">
        <f t="shared" si="7"/>
        <v>71367.239999999991</v>
      </c>
      <c r="L84" s="15">
        <f t="shared" si="8"/>
        <v>85640.68799999998</v>
      </c>
      <c r="M84" s="14" t="s">
        <v>11</v>
      </c>
      <c r="N84" s="13"/>
      <c r="O84" s="12"/>
      <c r="P84" s="12"/>
      <c r="Q84" s="12"/>
      <c r="R84" s="12"/>
    </row>
    <row r="85" spans="1:18" x14ac:dyDescent="0.2">
      <c r="A85" s="23" t="s">
        <v>31</v>
      </c>
      <c r="B85" s="22" t="s">
        <v>89</v>
      </c>
      <c r="C85" s="22" t="s">
        <v>88</v>
      </c>
      <c r="D85" s="23" t="s">
        <v>13</v>
      </c>
      <c r="E85" s="21" t="s">
        <v>87</v>
      </c>
      <c r="F85" s="20">
        <v>1030.0999999999999</v>
      </c>
      <c r="G85" s="19">
        <v>4829.1099999999997</v>
      </c>
      <c r="H85" s="18">
        <v>1840.43</v>
      </c>
      <c r="I85" s="17">
        <v>0</v>
      </c>
      <c r="J85" s="24">
        <f t="shared" si="6"/>
        <v>6.4746529463158922</v>
      </c>
      <c r="K85" s="16">
        <f t="shared" si="7"/>
        <v>80034.48</v>
      </c>
      <c r="L85" s="29">
        <f t="shared" si="8"/>
        <v>96041.375999999989</v>
      </c>
      <c r="M85" s="14" t="s">
        <v>11</v>
      </c>
      <c r="N85" s="13"/>
      <c r="O85" s="12"/>
      <c r="P85" s="12"/>
      <c r="Q85" s="12"/>
      <c r="R85" s="12"/>
    </row>
    <row r="86" spans="1:18" x14ac:dyDescent="0.2">
      <c r="A86" s="23" t="s">
        <v>10</v>
      </c>
      <c r="B86" s="22" t="s">
        <v>86</v>
      </c>
      <c r="C86" s="22" t="s">
        <v>85</v>
      </c>
      <c r="D86" s="23" t="s">
        <v>13</v>
      </c>
      <c r="E86" s="21" t="s">
        <v>84</v>
      </c>
      <c r="F86" s="20">
        <v>0</v>
      </c>
      <c r="G86" s="19">
        <v>702.96</v>
      </c>
      <c r="H86" s="18">
        <v>24.48</v>
      </c>
      <c r="I86" s="17">
        <v>0</v>
      </c>
      <c r="J86" s="16" t="e">
        <f t="shared" si="6"/>
        <v>#DIV/0!</v>
      </c>
      <c r="K86" s="16">
        <f t="shared" si="7"/>
        <v>8729.2800000000007</v>
      </c>
      <c r="L86" s="15">
        <f t="shared" si="8"/>
        <v>10475.136</v>
      </c>
      <c r="M86" s="14" t="s">
        <v>11</v>
      </c>
      <c r="N86" s="13"/>
      <c r="O86" s="12"/>
      <c r="P86" s="12"/>
      <c r="Q86" s="12"/>
      <c r="R86" s="12"/>
    </row>
    <row r="87" spans="1:18" x14ac:dyDescent="0.2">
      <c r="A87" s="23" t="s">
        <v>31</v>
      </c>
      <c r="B87" s="22" t="s">
        <v>83</v>
      </c>
      <c r="C87" s="22" t="s">
        <v>82</v>
      </c>
      <c r="D87" s="23" t="s">
        <v>13</v>
      </c>
      <c r="E87" s="21" t="s">
        <v>81</v>
      </c>
      <c r="F87" s="20">
        <v>67.8</v>
      </c>
      <c r="G87" s="19">
        <v>189.92</v>
      </c>
      <c r="H87" s="18">
        <v>116.29</v>
      </c>
      <c r="I87" s="17">
        <v>0</v>
      </c>
      <c r="J87" s="24">
        <f t="shared" si="6"/>
        <v>4.5163716814159294</v>
      </c>
      <c r="K87" s="16">
        <f t="shared" si="7"/>
        <v>3674.5199999999995</v>
      </c>
      <c r="L87" s="15">
        <f t="shared" si="8"/>
        <v>4409.4239999999991</v>
      </c>
      <c r="M87" s="14" t="s">
        <v>11</v>
      </c>
      <c r="N87" s="13"/>
      <c r="O87" s="12"/>
      <c r="P87" s="12"/>
      <c r="Q87" s="12"/>
      <c r="R87" s="12"/>
    </row>
    <row r="88" spans="1:18" x14ac:dyDescent="0.2">
      <c r="A88" s="23" t="s">
        <v>10</v>
      </c>
      <c r="B88" s="22" t="s">
        <v>80</v>
      </c>
      <c r="C88" s="22" t="s">
        <v>79</v>
      </c>
      <c r="D88" s="23" t="s">
        <v>13</v>
      </c>
      <c r="E88" s="21" t="s">
        <v>78</v>
      </c>
      <c r="F88" s="20">
        <v>0</v>
      </c>
      <c r="G88" s="19">
        <v>322.29000000000002</v>
      </c>
      <c r="H88" s="18">
        <v>0.86</v>
      </c>
      <c r="I88" s="17">
        <v>0</v>
      </c>
      <c r="J88" s="16" t="e">
        <f t="shared" si="6"/>
        <v>#DIV/0!</v>
      </c>
      <c r="K88" s="16">
        <f t="shared" si="7"/>
        <v>3877.8</v>
      </c>
      <c r="L88" s="15">
        <f t="shared" si="8"/>
        <v>4653.3599999999997</v>
      </c>
      <c r="M88" s="14" t="s">
        <v>11</v>
      </c>
      <c r="N88" s="13"/>
      <c r="O88" s="12"/>
      <c r="P88" s="12"/>
      <c r="Q88" s="12"/>
      <c r="R88" s="12"/>
    </row>
    <row r="89" spans="1:18" x14ac:dyDescent="0.2">
      <c r="A89" s="23" t="s">
        <v>10</v>
      </c>
      <c r="B89" s="22" t="s">
        <v>76</v>
      </c>
      <c r="C89" s="22" t="s">
        <v>14</v>
      </c>
      <c r="D89" s="23" t="s">
        <v>13</v>
      </c>
      <c r="E89" s="21" t="s">
        <v>77</v>
      </c>
      <c r="F89" s="20">
        <v>512</v>
      </c>
      <c r="G89" s="19">
        <v>4451.8</v>
      </c>
      <c r="H89" s="18">
        <v>601.92999999999995</v>
      </c>
      <c r="I89" s="17">
        <v>0</v>
      </c>
      <c r="J89" s="16">
        <f t="shared" si="6"/>
        <v>9.8705664062500009</v>
      </c>
      <c r="K89" s="16">
        <f t="shared" si="7"/>
        <v>60644.760000000009</v>
      </c>
      <c r="L89" s="15">
        <f t="shared" si="8"/>
        <v>72773.712000000014</v>
      </c>
      <c r="M89" s="14" t="s">
        <v>11</v>
      </c>
      <c r="N89" s="13"/>
      <c r="O89" s="12"/>
      <c r="P89" s="12"/>
      <c r="Q89" s="12"/>
      <c r="R89" s="12"/>
    </row>
    <row r="90" spans="1:18" x14ac:dyDescent="0.2">
      <c r="A90" s="23" t="s">
        <v>10</v>
      </c>
      <c r="B90" s="22" t="s">
        <v>76</v>
      </c>
      <c r="C90" s="22" t="s">
        <v>14</v>
      </c>
      <c r="D90" s="22" t="s">
        <v>7</v>
      </c>
      <c r="E90" s="21" t="s">
        <v>75</v>
      </c>
      <c r="F90" s="20">
        <v>778.1</v>
      </c>
      <c r="G90" s="19">
        <v>6775.69</v>
      </c>
      <c r="H90" s="18">
        <v>914.78000000000009</v>
      </c>
      <c r="I90" s="17">
        <v>0</v>
      </c>
      <c r="J90" s="16">
        <f t="shared" si="6"/>
        <v>9.8836524868268842</v>
      </c>
      <c r="K90" s="16">
        <f t="shared" si="7"/>
        <v>92285.639999999985</v>
      </c>
      <c r="L90" s="15">
        <f t="shared" si="8"/>
        <v>110742.76799999998</v>
      </c>
      <c r="M90" s="14" t="s">
        <v>11</v>
      </c>
      <c r="N90" s="13"/>
      <c r="O90" s="12"/>
      <c r="P90" s="12"/>
      <c r="Q90" s="12"/>
      <c r="R90" s="12"/>
    </row>
    <row r="91" spans="1:18" x14ac:dyDescent="0.2">
      <c r="A91" s="23" t="s">
        <v>10</v>
      </c>
      <c r="B91" s="22" t="s">
        <v>74</v>
      </c>
      <c r="C91" s="22" t="s">
        <v>8</v>
      </c>
      <c r="D91" s="23" t="s">
        <v>13</v>
      </c>
      <c r="E91" s="21" t="s">
        <v>73</v>
      </c>
      <c r="F91" s="20">
        <v>1075</v>
      </c>
      <c r="G91" s="19">
        <v>5866.53</v>
      </c>
      <c r="H91" s="18">
        <v>1579.51</v>
      </c>
      <c r="I91" s="17">
        <v>0</v>
      </c>
      <c r="J91" s="16">
        <f t="shared" si="6"/>
        <v>6.9265488372093023</v>
      </c>
      <c r="K91" s="16">
        <f t="shared" si="7"/>
        <v>89352.48</v>
      </c>
      <c r="L91" s="15">
        <f t="shared" si="8"/>
        <v>107222.976</v>
      </c>
      <c r="M91" s="14" t="s">
        <v>11</v>
      </c>
      <c r="N91" s="13"/>
      <c r="O91" s="12"/>
      <c r="P91" s="12"/>
      <c r="Q91" s="12"/>
      <c r="R91" s="12"/>
    </row>
    <row r="92" spans="1:18" x14ac:dyDescent="0.2">
      <c r="A92" s="23" t="s">
        <v>10</v>
      </c>
      <c r="B92" s="22" t="s">
        <v>72</v>
      </c>
      <c r="C92" s="22" t="s">
        <v>8</v>
      </c>
      <c r="D92" s="23" t="s">
        <v>13</v>
      </c>
      <c r="E92" s="28" t="s">
        <v>70</v>
      </c>
      <c r="F92" s="27">
        <v>1703.9</v>
      </c>
      <c r="G92" s="19">
        <v>8092.03</v>
      </c>
      <c r="H92" s="18">
        <v>1685.15</v>
      </c>
      <c r="I92" s="17">
        <v>0</v>
      </c>
      <c r="J92" s="16">
        <f t="shared" si="6"/>
        <v>5.7381184341804099</v>
      </c>
      <c r="K92" s="16">
        <f t="shared" si="7"/>
        <v>117326.16</v>
      </c>
      <c r="L92" s="15">
        <f t="shared" si="8"/>
        <v>140791.39199999999</v>
      </c>
      <c r="M92" s="14" t="s">
        <v>11</v>
      </c>
      <c r="N92" s="13"/>
      <c r="O92" s="12"/>
      <c r="P92" s="12"/>
      <c r="Q92" s="12"/>
      <c r="R92" s="12"/>
    </row>
    <row r="93" spans="1:18" x14ac:dyDescent="0.2">
      <c r="A93" s="23" t="s">
        <v>10</v>
      </c>
      <c r="B93" s="22" t="s">
        <v>72</v>
      </c>
      <c r="C93" s="22" t="s">
        <v>8</v>
      </c>
      <c r="D93" s="23" t="s">
        <v>71</v>
      </c>
      <c r="E93" s="28" t="s">
        <v>70</v>
      </c>
      <c r="F93" s="27">
        <v>22</v>
      </c>
      <c r="G93" s="19">
        <v>105.64</v>
      </c>
      <c r="H93" s="18">
        <v>21.76</v>
      </c>
      <c r="I93" s="17">
        <v>0</v>
      </c>
      <c r="J93" s="16">
        <f t="shared" si="6"/>
        <v>5.790909090909091</v>
      </c>
      <c r="K93" s="16">
        <f t="shared" si="7"/>
        <v>1528.8000000000002</v>
      </c>
      <c r="L93" s="15">
        <f t="shared" si="8"/>
        <v>1834.5600000000002</v>
      </c>
      <c r="M93" s="14" t="s">
        <v>11</v>
      </c>
      <c r="N93" s="13"/>
      <c r="O93" s="12"/>
      <c r="P93" s="12"/>
      <c r="Q93" s="12"/>
      <c r="R93" s="12"/>
    </row>
    <row r="94" spans="1:18" x14ac:dyDescent="0.2">
      <c r="A94" s="23" t="s">
        <v>10</v>
      </c>
      <c r="B94" s="22" t="s">
        <v>69</v>
      </c>
      <c r="C94" s="22" t="s">
        <v>68</v>
      </c>
      <c r="D94" s="23" t="s">
        <v>13</v>
      </c>
      <c r="E94" s="21" t="s">
        <v>67</v>
      </c>
      <c r="F94" s="20">
        <v>2675.7</v>
      </c>
      <c r="G94" s="19">
        <v>11545.28</v>
      </c>
      <c r="H94" s="18">
        <v>4606.66</v>
      </c>
      <c r="I94" s="17">
        <v>0</v>
      </c>
      <c r="J94" s="16">
        <f t="shared" si="6"/>
        <v>6.0365287588294656</v>
      </c>
      <c r="K94" s="16">
        <f t="shared" si="7"/>
        <v>193823.28</v>
      </c>
      <c r="L94" s="15">
        <f t="shared" si="8"/>
        <v>232587.93599999999</v>
      </c>
      <c r="M94" s="14" t="s">
        <v>11</v>
      </c>
      <c r="N94" s="13"/>
      <c r="O94" s="12"/>
      <c r="P94" s="12"/>
      <c r="Q94" s="12"/>
      <c r="R94" s="12"/>
    </row>
    <row r="95" spans="1:18" x14ac:dyDescent="0.2">
      <c r="A95" s="23" t="s">
        <v>61</v>
      </c>
      <c r="B95" s="22" t="s">
        <v>66</v>
      </c>
      <c r="C95" s="22" t="s">
        <v>59</v>
      </c>
      <c r="D95" s="23" t="s">
        <v>13</v>
      </c>
      <c r="E95" s="21" t="s">
        <v>65</v>
      </c>
      <c r="F95" s="20">
        <v>2661.7</v>
      </c>
      <c r="G95" s="19">
        <v>17325.43</v>
      </c>
      <c r="H95" s="18">
        <v>10262.49</v>
      </c>
      <c r="I95" s="17">
        <v>0</v>
      </c>
      <c r="J95" s="16">
        <f t="shared" si="6"/>
        <v>10.364774392305669</v>
      </c>
      <c r="K95" s="16">
        <f t="shared" si="7"/>
        <v>331055.03999999998</v>
      </c>
      <c r="L95" s="15">
        <f t="shared" si="8"/>
        <v>397266.04799999995</v>
      </c>
      <c r="M95" s="14" t="s">
        <v>11</v>
      </c>
      <c r="N95" s="13"/>
      <c r="O95" s="12"/>
      <c r="P95" s="12"/>
      <c r="Q95" s="12"/>
      <c r="R95" s="12"/>
    </row>
    <row r="96" spans="1:18" x14ac:dyDescent="0.2">
      <c r="A96" s="23" t="s">
        <v>61</v>
      </c>
      <c r="B96" s="22" t="s">
        <v>64</v>
      </c>
      <c r="C96" s="22" t="s">
        <v>63</v>
      </c>
      <c r="D96" s="23" t="s">
        <v>13</v>
      </c>
      <c r="E96" s="21" t="s">
        <v>62</v>
      </c>
      <c r="F96" s="20">
        <v>455.2</v>
      </c>
      <c r="G96" s="19">
        <v>3073.4999999999995</v>
      </c>
      <c r="H96" s="18">
        <v>1099.74</v>
      </c>
      <c r="I96" s="17">
        <v>0</v>
      </c>
      <c r="J96" s="16">
        <f t="shared" si="6"/>
        <v>9.1679261862917389</v>
      </c>
      <c r="K96" s="16">
        <f t="shared" si="7"/>
        <v>50078.879999999997</v>
      </c>
      <c r="L96" s="15">
        <f t="shared" si="8"/>
        <v>60094.655999999995</v>
      </c>
      <c r="M96" s="14" t="s">
        <v>11</v>
      </c>
      <c r="N96" s="13"/>
      <c r="O96" s="12"/>
      <c r="P96" s="12"/>
      <c r="Q96" s="12"/>
      <c r="R96" s="12"/>
    </row>
    <row r="97" spans="1:18" x14ac:dyDescent="0.2">
      <c r="A97" s="23" t="s">
        <v>61</v>
      </c>
      <c r="B97" s="22" t="s">
        <v>60</v>
      </c>
      <c r="C97" s="22" t="s">
        <v>59</v>
      </c>
      <c r="D97" s="23" t="s">
        <v>13</v>
      </c>
      <c r="E97" s="21" t="s">
        <v>58</v>
      </c>
      <c r="F97" s="20">
        <v>541</v>
      </c>
      <c r="G97" s="19">
        <v>8083.76</v>
      </c>
      <c r="H97" s="18">
        <v>4384.4799999999996</v>
      </c>
      <c r="I97" s="17">
        <v>0</v>
      </c>
      <c r="J97" s="16">
        <f t="shared" si="6"/>
        <v>23.046654343807763</v>
      </c>
      <c r="K97" s="16">
        <f t="shared" si="7"/>
        <v>149618.88</v>
      </c>
      <c r="L97" s="15">
        <f t="shared" si="8"/>
        <v>179542.65599999999</v>
      </c>
      <c r="M97" s="14" t="s">
        <v>11</v>
      </c>
      <c r="N97" s="13"/>
      <c r="O97" s="12"/>
      <c r="P97" s="12"/>
      <c r="Q97" s="12"/>
      <c r="R97" s="12"/>
    </row>
    <row r="98" spans="1:18" x14ac:dyDescent="0.2">
      <c r="A98" s="23" t="s">
        <v>5</v>
      </c>
      <c r="B98" s="22" t="s">
        <v>57</v>
      </c>
      <c r="C98" s="22" t="s">
        <v>54</v>
      </c>
      <c r="D98" s="23" t="s">
        <v>13</v>
      </c>
      <c r="E98" s="21" t="s">
        <v>56</v>
      </c>
      <c r="F98" s="20">
        <v>188.5</v>
      </c>
      <c r="G98" s="19">
        <v>1058.25</v>
      </c>
      <c r="H98" s="18">
        <v>372.79</v>
      </c>
      <c r="I98" s="17">
        <v>0</v>
      </c>
      <c r="J98" s="16">
        <f t="shared" si="6"/>
        <v>7.5917241379310347</v>
      </c>
      <c r="K98" s="16">
        <f t="shared" si="7"/>
        <v>17172.48</v>
      </c>
      <c r="L98" s="15">
        <f t="shared" si="8"/>
        <v>20606.975999999999</v>
      </c>
      <c r="M98" s="14" t="s">
        <v>11</v>
      </c>
      <c r="N98" s="13"/>
      <c r="O98" s="12"/>
      <c r="P98" s="12"/>
      <c r="Q98" s="12"/>
      <c r="R98" s="12"/>
    </row>
    <row r="99" spans="1:18" x14ac:dyDescent="0.2">
      <c r="A99" s="23" t="s">
        <v>5</v>
      </c>
      <c r="B99" s="22" t="s">
        <v>55</v>
      </c>
      <c r="C99" s="22" t="s">
        <v>54</v>
      </c>
      <c r="D99" s="23" t="s">
        <v>13</v>
      </c>
      <c r="E99" s="21" t="s">
        <v>53</v>
      </c>
      <c r="F99" s="20">
        <v>1647.7</v>
      </c>
      <c r="G99" s="19">
        <v>9418.35</v>
      </c>
      <c r="H99" s="18">
        <v>1976.02</v>
      </c>
      <c r="I99" s="17">
        <v>0</v>
      </c>
      <c r="J99" s="16">
        <f t="shared" si="6"/>
        <v>6.9153183225101662</v>
      </c>
      <c r="K99" s="16">
        <f t="shared" si="7"/>
        <v>136732.44</v>
      </c>
      <c r="L99" s="15">
        <f t="shared" si="8"/>
        <v>164078.92799999999</v>
      </c>
      <c r="M99" s="14" t="s">
        <v>11</v>
      </c>
      <c r="N99" s="13"/>
      <c r="O99" s="12"/>
      <c r="P99" s="12"/>
      <c r="Q99" s="12"/>
      <c r="R99" s="12"/>
    </row>
    <row r="100" spans="1:18" ht="38.25" x14ac:dyDescent="0.2">
      <c r="A100" s="23" t="s">
        <v>5</v>
      </c>
      <c r="B100" s="22" t="s">
        <v>52</v>
      </c>
      <c r="C100" s="22" t="s">
        <v>3</v>
      </c>
      <c r="D100" s="23" t="s">
        <v>13</v>
      </c>
      <c r="E100" s="26" t="s">
        <v>51</v>
      </c>
      <c r="F100" s="25">
        <v>9784.9</v>
      </c>
      <c r="G100" s="19">
        <v>12271.28</v>
      </c>
      <c r="H100" s="18">
        <v>2028.5</v>
      </c>
      <c r="I100" s="17">
        <v>0</v>
      </c>
      <c r="J100" s="16">
        <f t="shared" si="6"/>
        <v>1.4614129934899693</v>
      </c>
      <c r="K100" s="16">
        <f t="shared" si="7"/>
        <v>171597.36000000002</v>
      </c>
      <c r="L100" s="15">
        <f t="shared" si="8"/>
        <v>205916.83200000002</v>
      </c>
      <c r="M100" s="14" t="s">
        <v>11</v>
      </c>
      <c r="N100" s="13"/>
      <c r="O100" s="12"/>
      <c r="P100" s="12"/>
      <c r="Q100" s="12"/>
      <c r="R100" s="12"/>
    </row>
    <row r="101" spans="1:18" x14ac:dyDescent="0.2">
      <c r="A101" s="23" t="s">
        <v>5</v>
      </c>
      <c r="B101" s="22" t="s">
        <v>49</v>
      </c>
      <c r="C101" s="22" t="s">
        <v>3</v>
      </c>
      <c r="D101" s="23" t="s">
        <v>13</v>
      </c>
      <c r="E101" s="26" t="s">
        <v>50</v>
      </c>
      <c r="F101" s="25">
        <v>5729.5</v>
      </c>
      <c r="G101" s="19">
        <v>18638.88</v>
      </c>
      <c r="H101" s="18">
        <v>8359.93</v>
      </c>
      <c r="I101" s="17">
        <v>0</v>
      </c>
      <c r="J101" s="16">
        <f t="shared" ref="J101:J115" si="9">(G101+H101)/F101</f>
        <v>4.7122453966314692</v>
      </c>
      <c r="K101" s="16">
        <f t="shared" ref="K101:K115" si="10">SUM(G101:I101)*12</f>
        <v>323985.72000000003</v>
      </c>
      <c r="L101" s="15">
        <f t="shared" ref="L101:L132" si="11">K101*1.2</f>
        <v>388782.864</v>
      </c>
      <c r="M101" s="14" t="s">
        <v>11</v>
      </c>
      <c r="N101" s="13"/>
      <c r="O101" s="12"/>
      <c r="P101" s="12"/>
      <c r="Q101" s="12"/>
      <c r="R101" s="12"/>
    </row>
    <row r="102" spans="1:18" x14ac:dyDescent="0.2">
      <c r="A102" s="23" t="s">
        <v>5</v>
      </c>
      <c r="B102" s="22" t="s">
        <v>49</v>
      </c>
      <c r="C102" s="22" t="s">
        <v>3</v>
      </c>
      <c r="D102" s="22" t="s">
        <v>48</v>
      </c>
      <c r="E102" s="21" t="s">
        <v>47</v>
      </c>
      <c r="F102" s="20">
        <v>160.4</v>
      </c>
      <c r="G102" s="19">
        <v>648.79999999999995</v>
      </c>
      <c r="H102" s="18">
        <v>349.05</v>
      </c>
      <c r="I102" s="17">
        <v>0</v>
      </c>
      <c r="J102" s="16">
        <f t="shared" si="9"/>
        <v>6.2210099750623433</v>
      </c>
      <c r="K102" s="16">
        <f t="shared" si="10"/>
        <v>11974.199999999999</v>
      </c>
      <c r="L102" s="15">
        <f t="shared" si="11"/>
        <v>14369.039999999999</v>
      </c>
      <c r="M102" s="14" t="s">
        <v>11</v>
      </c>
      <c r="N102" s="13"/>
      <c r="O102" s="12"/>
      <c r="P102" s="12"/>
      <c r="Q102" s="12"/>
      <c r="R102" s="12"/>
    </row>
    <row r="103" spans="1:18" x14ac:dyDescent="0.2">
      <c r="A103" s="23" t="s">
        <v>5</v>
      </c>
      <c r="B103" s="22" t="s">
        <v>46</v>
      </c>
      <c r="C103" s="22" t="s">
        <v>45</v>
      </c>
      <c r="D103" s="23" t="s">
        <v>13</v>
      </c>
      <c r="E103" s="21" t="s">
        <v>44</v>
      </c>
      <c r="F103" s="20">
        <v>253.6</v>
      </c>
      <c r="G103" s="19">
        <v>1672.23</v>
      </c>
      <c r="H103" s="18">
        <v>539.46</v>
      </c>
      <c r="I103" s="17">
        <v>0</v>
      </c>
      <c r="J103" s="16">
        <f t="shared" si="9"/>
        <v>8.7211750788643538</v>
      </c>
      <c r="K103" s="16">
        <f t="shared" si="10"/>
        <v>26540.28</v>
      </c>
      <c r="L103" s="15">
        <f t="shared" si="11"/>
        <v>31848.335999999996</v>
      </c>
      <c r="M103" s="14" t="s">
        <v>11</v>
      </c>
      <c r="N103" s="13"/>
      <c r="O103" s="12"/>
      <c r="P103" s="12"/>
      <c r="Q103" s="12"/>
      <c r="R103" s="12"/>
    </row>
    <row r="104" spans="1:18" x14ac:dyDescent="0.2">
      <c r="A104" s="23" t="s">
        <v>5</v>
      </c>
      <c r="B104" s="22" t="s">
        <v>43</v>
      </c>
      <c r="C104" s="22" t="s">
        <v>42</v>
      </c>
      <c r="D104" s="23" t="s">
        <v>13</v>
      </c>
      <c r="E104" s="21" t="s">
        <v>41</v>
      </c>
      <c r="F104" s="20">
        <v>1647.7</v>
      </c>
      <c r="G104" s="19">
        <v>8670.66</v>
      </c>
      <c r="H104" s="18">
        <v>3495.85</v>
      </c>
      <c r="I104" s="17">
        <v>0</v>
      </c>
      <c r="J104" s="16">
        <f t="shared" si="9"/>
        <v>7.3839351823754322</v>
      </c>
      <c r="K104" s="16">
        <f t="shared" si="10"/>
        <v>145998.12</v>
      </c>
      <c r="L104" s="15">
        <f t="shared" si="11"/>
        <v>175197.74399999998</v>
      </c>
      <c r="M104" s="14" t="s">
        <v>11</v>
      </c>
      <c r="N104" s="13"/>
      <c r="O104" s="12"/>
      <c r="P104" s="12"/>
      <c r="Q104" s="12"/>
      <c r="R104" s="12"/>
    </row>
    <row r="105" spans="1:18" x14ac:dyDescent="0.2">
      <c r="A105" s="23" t="s">
        <v>5</v>
      </c>
      <c r="B105" s="22" t="s">
        <v>40</v>
      </c>
      <c r="C105" s="22" t="s">
        <v>39</v>
      </c>
      <c r="D105" s="23" t="s">
        <v>13</v>
      </c>
      <c r="E105" s="21" t="s">
        <v>38</v>
      </c>
      <c r="F105" s="20">
        <v>231.6</v>
      </c>
      <c r="G105" s="19">
        <v>621.38</v>
      </c>
      <c r="H105" s="18">
        <v>30.64</v>
      </c>
      <c r="I105" s="17">
        <v>0</v>
      </c>
      <c r="J105" s="16">
        <f t="shared" si="9"/>
        <v>2.8152849740932644</v>
      </c>
      <c r="K105" s="16">
        <f t="shared" si="10"/>
        <v>7824.24</v>
      </c>
      <c r="L105" s="15">
        <f t="shared" si="11"/>
        <v>9389.0879999999997</v>
      </c>
      <c r="M105" s="14" t="s">
        <v>11</v>
      </c>
      <c r="N105" s="13"/>
      <c r="O105" s="12"/>
      <c r="P105" s="12"/>
      <c r="Q105" s="12"/>
      <c r="R105" s="12"/>
    </row>
    <row r="106" spans="1:18" x14ac:dyDescent="0.2">
      <c r="A106" s="23" t="s">
        <v>31</v>
      </c>
      <c r="B106" s="22" t="s">
        <v>37</v>
      </c>
      <c r="C106" s="22" t="s">
        <v>36</v>
      </c>
      <c r="D106" s="23" t="s">
        <v>13</v>
      </c>
      <c r="E106" s="21" t="s">
        <v>35</v>
      </c>
      <c r="F106" s="20">
        <v>1195.8</v>
      </c>
      <c r="G106" s="19">
        <v>9228.9500000000007</v>
      </c>
      <c r="H106" s="18">
        <v>1489.89</v>
      </c>
      <c r="I106" s="17">
        <v>0</v>
      </c>
      <c r="J106" s="24">
        <f t="shared" si="9"/>
        <v>8.9637397558120089</v>
      </c>
      <c r="K106" s="16">
        <f t="shared" si="10"/>
        <v>128626.08</v>
      </c>
      <c r="L106" s="15">
        <f t="shared" si="11"/>
        <v>154351.296</v>
      </c>
      <c r="M106" s="14" t="s">
        <v>11</v>
      </c>
      <c r="N106" s="13"/>
      <c r="O106" s="12"/>
      <c r="P106" s="12"/>
      <c r="Q106" s="12"/>
      <c r="R106" s="12"/>
    </row>
    <row r="107" spans="1:18" x14ac:dyDescent="0.2">
      <c r="A107" s="23" t="s">
        <v>31</v>
      </c>
      <c r="B107" s="22" t="s">
        <v>34</v>
      </c>
      <c r="C107" s="22" t="s">
        <v>33</v>
      </c>
      <c r="D107" s="23" t="s">
        <v>13</v>
      </c>
      <c r="E107" s="21" t="s">
        <v>32</v>
      </c>
      <c r="F107" s="20">
        <v>0</v>
      </c>
      <c r="G107" s="19">
        <v>136.25</v>
      </c>
      <c r="H107" s="18">
        <v>8.26</v>
      </c>
      <c r="I107" s="17">
        <v>0</v>
      </c>
      <c r="J107" s="24" t="e">
        <f t="shared" si="9"/>
        <v>#DIV/0!</v>
      </c>
      <c r="K107" s="16">
        <f t="shared" si="10"/>
        <v>1734.12</v>
      </c>
      <c r="L107" s="15">
        <f t="shared" si="11"/>
        <v>2080.944</v>
      </c>
      <c r="M107" s="14" t="s">
        <v>11</v>
      </c>
      <c r="N107" s="13"/>
      <c r="O107" s="12"/>
      <c r="P107" s="12"/>
      <c r="Q107" s="12"/>
      <c r="R107" s="12"/>
    </row>
    <row r="108" spans="1:18" x14ac:dyDescent="0.2">
      <c r="A108" s="23" t="s">
        <v>31</v>
      </c>
      <c r="B108" s="22" t="s">
        <v>30</v>
      </c>
      <c r="C108" s="22" t="s">
        <v>29</v>
      </c>
      <c r="D108" s="23" t="s">
        <v>13</v>
      </c>
      <c r="E108" s="21" t="s">
        <v>28</v>
      </c>
      <c r="F108" s="20">
        <v>160</v>
      </c>
      <c r="G108" s="19">
        <v>1040.8699999999999</v>
      </c>
      <c r="H108" s="18">
        <v>200.35</v>
      </c>
      <c r="I108" s="17">
        <v>0</v>
      </c>
      <c r="J108" s="24">
        <f t="shared" si="9"/>
        <v>7.7576249999999991</v>
      </c>
      <c r="K108" s="16">
        <f t="shared" si="10"/>
        <v>14894.639999999998</v>
      </c>
      <c r="L108" s="15">
        <f t="shared" si="11"/>
        <v>17873.567999999996</v>
      </c>
      <c r="M108" s="14" t="s">
        <v>11</v>
      </c>
      <c r="N108" s="13"/>
      <c r="O108" s="12"/>
      <c r="P108" s="12"/>
      <c r="Q108" s="12"/>
      <c r="R108" s="12"/>
    </row>
    <row r="109" spans="1:18" x14ac:dyDescent="0.2">
      <c r="A109" s="23" t="s">
        <v>10</v>
      </c>
      <c r="B109" s="22" t="s">
        <v>27</v>
      </c>
      <c r="C109" s="22" t="s">
        <v>26</v>
      </c>
      <c r="D109" s="23" t="s">
        <v>13</v>
      </c>
      <c r="E109" s="21" t="s">
        <v>25</v>
      </c>
      <c r="F109" s="20">
        <v>416.9</v>
      </c>
      <c r="G109" s="19">
        <v>2310.9699999999998</v>
      </c>
      <c r="H109" s="18">
        <v>626.58000000000004</v>
      </c>
      <c r="I109" s="17">
        <v>0</v>
      </c>
      <c r="J109" s="16">
        <f t="shared" si="9"/>
        <v>7.0461741424802105</v>
      </c>
      <c r="K109" s="16">
        <f t="shared" si="10"/>
        <v>35250.6</v>
      </c>
      <c r="L109" s="15">
        <f t="shared" si="11"/>
        <v>42300.719999999994</v>
      </c>
      <c r="M109" s="14" t="s">
        <v>11</v>
      </c>
      <c r="N109" s="13"/>
      <c r="O109" s="12"/>
      <c r="P109" s="12"/>
      <c r="Q109" s="12"/>
      <c r="R109" s="12"/>
    </row>
    <row r="110" spans="1:18" x14ac:dyDescent="0.2">
      <c r="A110" s="23" t="s">
        <v>10</v>
      </c>
      <c r="B110" s="22" t="s">
        <v>24</v>
      </c>
      <c r="C110" s="22" t="s">
        <v>23</v>
      </c>
      <c r="D110" s="23" t="s">
        <v>13</v>
      </c>
      <c r="E110" s="21" t="s">
        <v>22</v>
      </c>
      <c r="F110" s="20">
        <v>215.7</v>
      </c>
      <c r="G110" s="19">
        <v>1574.53</v>
      </c>
      <c r="H110" s="18">
        <v>452.64</v>
      </c>
      <c r="I110" s="17">
        <v>0</v>
      </c>
      <c r="J110" s="16">
        <f t="shared" si="9"/>
        <v>9.3980992118683364</v>
      </c>
      <c r="K110" s="16">
        <f t="shared" si="10"/>
        <v>24326.04</v>
      </c>
      <c r="L110" s="15">
        <f t="shared" si="11"/>
        <v>29191.248</v>
      </c>
      <c r="M110" s="14" t="s">
        <v>11</v>
      </c>
      <c r="N110" s="13"/>
      <c r="O110" s="12"/>
      <c r="P110" s="12"/>
      <c r="Q110" s="12"/>
      <c r="R110" s="12"/>
    </row>
    <row r="111" spans="1:18" x14ac:dyDescent="0.2">
      <c r="A111" s="23" t="s">
        <v>10</v>
      </c>
      <c r="B111" s="22" t="s">
        <v>21</v>
      </c>
      <c r="C111" s="22" t="s">
        <v>20</v>
      </c>
      <c r="D111" s="23" t="s">
        <v>13</v>
      </c>
      <c r="E111" s="21" t="s">
        <v>19</v>
      </c>
      <c r="F111" s="20">
        <v>314.5</v>
      </c>
      <c r="G111" s="19">
        <v>1935.75</v>
      </c>
      <c r="H111" s="18">
        <v>451.87</v>
      </c>
      <c r="I111" s="17">
        <v>0</v>
      </c>
      <c r="J111" s="16">
        <f t="shared" si="9"/>
        <v>7.5917965023847369</v>
      </c>
      <c r="K111" s="16">
        <f t="shared" si="10"/>
        <v>28651.439999999999</v>
      </c>
      <c r="L111" s="15">
        <f t="shared" si="11"/>
        <v>34381.727999999996</v>
      </c>
      <c r="M111" s="14" t="s">
        <v>11</v>
      </c>
      <c r="N111" s="13"/>
      <c r="O111" s="12"/>
      <c r="P111" s="12"/>
      <c r="Q111" s="12"/>
      <c r="R111" s="12"/>
    </row>
    <row r="112" spans="1:18" x14ac:dyDescent="0.2">
      <c r="A112" s="23" t="s">
        <v>10</v>
      </c>
      <c r="B112" s="22" t="s">
        <v>18</v>
      </c>
      <c r="C112" s="22" t="s">
        <v>17</v>
      </c>
      <c r="D112" s="23" t="s">
        <v>13</v>
      </c>
      <c r="E112" s="21" t="s">
        <v>16</v>
      </c>
      <c r="F112" s="20">
        <v>0</v>
      </c>
      <c r="G112" s="19">
        <v>260.45999999999998</v>
      </c>
      <c r="H112" s="18">
        <v>22.13</v>
      </c>
      <c r="I112" s="17">
        <v>0</v>
      </c>
      <c r="J112" s="16" t="e">
        <f t="shared" si="9"/>
        <v>#DIV/0!</v>
      </c>
      <c r="K112" s="16">
        <f t="shared" si="10"/>
        <v>3391.08</v>
      </c>
      <c r="L112" s="15">
        <f t="shared" si="11"/>
        <v>4069.2959999999998</v>
      </c>
      <c r="M112" s="14" t="s">
        <v>11</v>
      </c>
      <c r="N112" s="13"/>
      <c r="O112" s="12"/>
      <c r="P112" s="12"/>
      <c r="Q112" s="12"/>
      <c r="R112" s="12"/>
    </row>
    <row r="113" spans="1:18" x14ac:dyDescent="0.2">
      <c r="A113" s="23" t="s">
        <v>10</v>
      </c>
      <c r="B113" s="22" t="s">
        <v>15</v>
      </c>
      <c r="C113" s="22" t="s">
        <v>14</v>
      </c>
      <c r="D113" s="23" t="s">
        <v>13</v>
      </c>
      <c r="E113" s="21" t="s">
        <v>12</v>
      </c>
      <c r="F113" s="20">
        <v>1707.2</v>
      </c>
      <c r="G113" s="19">
        <v>10916.22</v>
      </c>
      <c r="H113" s="18">
        <v>2641.63</v>
      </c>
      <c r="I113" s="17">
        <v>0</v>
      </c>
      <c r="J113" s="16">
        <f t="shared" si="9"/>
        <v>7.9415709934395489</v>
      </c>
      <c r="K113" s="16">
        <f t="shared" si="10"/>
        <v>162694.19999999998</v>
      </c>
      <c r="L113" s="15">
        <f t="shared" si="11"/>
        <v>195233.03999999998</v>
      </c>
      <c r="M113" s="14" t="s">
        <v>11</v>
      </c>
      <c r="N113" s="13"/>
      <c r="O113" s="12"/>
      <c r="P113" s="12"/>
      <c r="Q113" s="12"/>
      <c r="R113" s="12"/>
    </row>
    <row r="114" spans="1:18" x14ac:dyDescent="0.2">
      <c r="A114" s="23" t="s">
        <v>10</v>
      </c>
      <c r="B114" s="22" t="s">
        <v>9</v>
      </c>
      <c r="C114" s="22" t="s">
        <v>8</v>
      </c>
      <c r="D114" s="22" t="s">
        <v>7</v>
      </c>
      <c r="E114" s="21" t="s">
        <v>6</v>
      </c>
      <c r="F114" s="20">
        <v>1299.7</v>
      </c>
      <c r="G114" s="19">
        <v>0</v>
      </c>
      <c r="H114" s="18">
        <v>5841.31</v>
      </c>
      <c r="I114" s="17">
        <v>0</v>
      </c>
      <c r="J114" s="16">
        <f t="shared" si="9"/>
        <v>4.4943525428945144</v>
      </c>
      <c r="K114" s="16">
        <f t="shared" si="10"/>
        <v>70095.72</v>
      </c>
      <c r="L114" s="15">
        <f t="shared" si="11"/>
        <v>84114.864000000001</v>
      </c>
      <c r="M114" s="14"/>
      <c r="N114" s="13"/>
      <c r="O114" s="12"/>
      <c r="P114" s="12"/>
      <c r="Q114" s="12"/>
      <c r="R114" s="12"/>
    </row>
    <row r="115" spans="1:18" x14ac:dyDescent="0.2">
      <c r="A115" s="23" t="s">
        <v>5</v>
      </c>
      <c r="B115" s="22" t="s">
        <v>4</v>
      </c>
      <c r="C115" s="22" t="s">
        <v>3</v>
      </c>
      <c r="D115" s="22" t="s">
        <v>2</v>
      </c>
      <c r="E115" s="21" t="s">
        <v>1</v>
      </c>
      <c r="F115" s="20">
        <v>1188.3</v>
      </c>
      <c r="G115" s="19">
        <v>1925.03</v>
      </c>
      <c r="H115" s="18">
        <v>1199.32</v>
      </c>
      <c r="I115" s="17">
        <v>0</v>
      </c>
      <c r="J115" s="16">
        <f t="shared" si="9"/>
        <v>2.6292602878061095</v>
      </c>
      <c r="K115" s="16">
        <f t="shared" si="10"/>
        <v>37492.199999999997</v>
      </c>
      <c r="L115" s="15">
        <f t="shared" si="11"/>
        <v>44990.639999999992</v>
      </c>
      <c r="M115" s="14"/>
      <c r="N115" s="13"/>
      <c r="O115" s="12"/>
      <c r="P115" s="12"/>
      <c r="Q115" s="12"/>
      <c r="R115" s="12"/>
    </row>
    <row r="116" spans="1:18" ht="13.5" thickBot="1" x14ac:dyDescent="0.3">
      <c r="A116" s="10"/>
      <c r="B116" s="11" t="s">
        <v>0</v>
      </c>
      <c r="C116" s="10"/>
      <c r="D116" s="10"/>
      <c r="E116" s="10"/>
      <c r="F116" s="9">
        <f>SUM(F5:F115)</f>
        <v>130986.1</v>
      </c>
      <c r="G116" s="8"/>
      <c r="H116" s="7"/>
      <c r="I116" s="7"/>
      <c r="J116" s="7"/>
      <c r="K116" s="7">
        <f>SUM(K5:K115)</f>
        <v>9628443.2116764151</v>
      </c>
      <c r="L116" s="6">
        <f>SUM(L5:L115)</f>
        <v>11554131.854011694</v>
      </c>
      <c r="M116" s="5"/>
    </row>
    <row r="117" spans="1:18" ht="13.5" thickTop="1" x14ac:dyDescent="0.2"/>
  </sheetData>
  <autoFilter ref="A4:O117">
    <filterColumn colId="1" showButton="0"/>
  </autoFilter>
  <mergeCells count="7">
    <mergeCell ref="G3:L3"/>
    <mergeCell ref="M3:M4"/>
    <mergeCell ref="A3:A4"/>
    <mergeCell ref="B3:C4"/>
    <mergeCell ref="D3:D4"/>
    <mergeCell ref="E3:E4"/>
    <mergeCell ref="F3:F4"/>
  </mergeCells>
  <conditionalFormatting sqref="O10:R115">
    <cfRule type="cellIs" dxfId="0" priority="1" operator="lessThan">
      <formula>0</formula>
    </cfRule>
  </conditionalFormatting>
  <pageMargins left="0.70866141732283472" right="0.70866141732283472" top="0.35433070866141736" bottom="0.35433070866141736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SiM (2)</vt:lpstr>
      <vt:lpstr>'SiM (2)'!Prinditiitlid</vt:lpstr>
    </vt:vector>
  </TitlesOfParts>
  <Company>Riigi Kinnisvara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Dengo</dc:creator>
  <cp:lastModifiedBy>Margit Dengo</cp:lastModifiedBy>
  <dcterms:created xsi:type="dcterms:W3CDTF">2013-02-15T18:12:54Z</dcterms:created>
  <dcterms:modified xsi:type="dcterms:W3CDTF">2013-02-15T18:17:35Z</dcterms:modified>
</cp:coreProperties>
</file>