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-=Eelarved=-\Eelarve 2022\Eelarve muutmine 2022\2022 majasisesed muudatused\Oktoober\"/>
    </mc:Choice>
  </mc:AlternateContent>
  <xr:revisionPtr revIDLastSave="0" documentId="8_{ECB92524-5575-4D41-B79E-C54E4746A177}" xr6:coauthVersionLast="47" xr6:coauthVersionMax="47" xr10:uidLastSave="{00000000-0000-0000-0000-000000000000}"/>
  <bookViews>
    <workbookView xWindow="-30828" yWindow="-108" windowWidth="30936" windowHeight="16896" xr2:uid="{00000000-000D-0000-FFFF-FFFF00000000}"/>
  </bookViews>
  <sheets>
    <sheet name="Lisa3 remondifond" sheetId="6" r:id="rId1"/>
  </sheets>
  <definedNames>
    <definedName name="_xlnm._FilterDatabase" localSheetId="0" hidden="1">'Lisa3 remondifond'!$A$3:$D$65</definedName>
    <definedName name="_xlnm.Print_Titles" localSheetId="0">'Lisa3 remondifond'!$3:$3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6" l="1"/>
  <c r="D35" i="6"/>
  <c r="D31" i="6"/>
  <c r="D30" i="6"/>
  <c r="D52" i="6"/>
  <c r="D64" i="6"/>
  <c r="D10" i="6"/>
  <c r="D54" i="6" l="1"/>
  <c r="D65" i="6" l="1"/>
</calcChain>
</file>

<file path=xl/sharedStrings.xml><?xml version="1.0" encoding="utf-8"?>
<sst xmlns="http://schemas.openxmlformats.org/spreadsheetml/2006/main" count="188" uniqueCount="127">
  <si>
    <t>Remondivajaduse kokkuvõtlik nimetus</t>
  </si>
  <si>
    <t>Hoone/rajatise nimetus ja asukoht (aadress)</t>
  </si>
  <si>
    <t>Asutus</t>
  </si>
  <si>
    <t>SA Jõulumäe Tervisespordikeskus</t>
  </si>
  <si>
    <t>fassaadi remont</t>
  </si>
  <si>
    <t>katuse remont</t>
  </si>
  <si>
    <t>SA Eesti Ajaloomuuseum</t>
  </si>
  <si>
    <t>SA Eesti Vabaõhumuuseum</t>
  </si>
  <si>
    <t>SA Haapsalu ja Läänemaa Muuseumid</t>
  </si>
  <si>
    <t>Haapsalu Raudteejaam, Raudtee 2, Haapsalu</t>
  </si>
  <si>
    <t>tehnikamaja remont</t>
  </si>
  <si>
    <t>tehnikamaja, Leina küla, Häädemeeste vald</t>
  </si>
  <si>
    <t>Viljandi Muuseum</t>
  </si>
  <si>
    <t>Eesti Rahvusringhääling</t>
  </si>
  <si>
    <t>Telemajale tultõkkeuste paigaldamine</t>
  </si>
  <si>
    <t>Telemaja, Gonsiori 27/Faelhmanni 12/Faelhmanni 10, Tallinn</t>
  </si>
  <si>
    <t>SA Saaremaa Muuseum</t>
  </si>
  <si>
    <t>Kuressaare linnuse konvendihoone, Lossihoov 1, Kuressaare, Saaremaa vald</t>
  </si>
  <si>
    <t>Mihkli talumuuseum, Viki küla, Saaremaa vald</t>
  </si>
  <si>
    <t>Eesti Rahva Muuseum</t>
  </si>
  <si>
    <t>Võru Instituut</t>
  </si>
  <si>
    <t>Põlva muuseum, rehetare ja Punaku talu, Kanepi vald, Põlvamaa</t>
  </si>
  <si>
    <t>savipõrandate uuendamine</t>
  </si>
  <si>
    <t>SA Vene Teater</t>
  </si>
  <si>
    <t>SA Narva Muuseum</t>
  </si>
  <si>
    <t>Narva linnus (konvendihoone), Peterburi mnt 2, Narva</t>
  </si>
  <si>
    <t>SA Eesti Kontsert</t>
  </si>
  <si>
    <t>Estonia pst 4, Tallinn</t>
  </si>
  <si>
    <t>Pargi 40, Jõhvi</t>
  </si>
  <si>
    <t>SA Virumaa Muuseumid</t>
  </si>
  <si>
    <t>SA Teater Vanemuine</t>
  </si>
  <si>
    <t>Vanemuise Suur maja, Vanemuise 6, Tartu</t>
  </si>
  <si>
    <t>SA Endla Teater</t>
  </si>
  <si>
    <t>teatrihoone, Keskväljak 1, Pärnu</t>
  </si>
  <si>
    <t>SA Rannarootsi Muuseum</t>
  </si>
  <si>
    <t>liikumisradade sild, Leina küla, Häädemeeste vald</t>
  </si>
  <si>
    <t>liikumisradade silla remont</t>
  </si>
  <si>
    <t>administratiivhoone (kivisaal), Peterburi mnt 2, Narva</t>
  </si>
  <si>
    <t>fondihoidla 1, Vabaõhumuuseumi tee 12, Tallinn</t>
  </si>
  <si>
    <t>ekspostistioon, Vabaõhumuuseumi tee 12, Tallinn</t>
  </si>
  <si>
    <t>saali toolide kanga ja istme patjade vahetus</t>
  </si>
  <si>
    <t>Ulitsa Dekobristov 54A, Peterburi</t>
  </si>
  <si>
    <t>kellatorni puittalade tulekindla ainega kaitsmine</t>
  </si>
  <si>
    <t>Telemaja amortiseerunud kütte- ja veetorustike avariiline remont</t>
  </si>
  <si>
    <t>reserv</t>
  </si>
  <si>
    <t>SA Kuressaare Teater</t>
  </si>
  <si>
    <t>kanalisatsioonisüsteemi remont</t>
  </si>
  <si>
    <t>teatrimaja, Tallinna 20, Kuressaare</t>
  </si>
  <si>
    <t>SA Hiiumaa Muuseum</t>
  </si>
  <si>
    <t>Kassari ekspositsioonimaja, Hiiumaa muuseum, Kassari küla, Hiiumaa vald</t>
  </si>
  <si>
    <t>Pikk Maja, Vabrikuväljak 8, Kärdla, Hiiumaa vald</t>
  </si>
  <si>
    <t>Mihkli talu toiduait, Mihkli muuseum, Malvaste küla, Hiiumaa vald</t>
  </si>
  <si>
    <t>Mihkli talu riideait, Mihkli muuseum, Malvaste küla, Hiiumaa vald</t>
  </si>
  <si>
    <t>Mihkli talu kelder, Mihkli muuseum, Malvaste küla Hiiumaa vald.</t>
  </si>
  <si>
    <t>R.Tobiase maja kõrvalhoone (R.Tobiase majamuuseumi ait-kuur-ait), Hiiu mnt 33, Selja küla, Hiiumaa vald</t>
  </si>
  <si>
    <t>Kroogi talu elamu, Kroogi talu, Valgu küla, Hiiumaa vald</t>
  </si>
  <si>
    <t>balleti proovisaali põranda vahetus</t>
  </si>
  <si>
    <t>elektrikilbi kapitaalramont</t>
  </si>
  <si>
    <t>käsitöömaja, Lossi 14, Viljandi</t>
  </si>
  <si>
    <t>ajaloolise Hagemeisteri suvemõisamaja renoveerimine ohutu töökeskkonna tagamiseks</t>
  </si>
  <si>
    <t>liigniiskusega seotud kuivendustööd (II etapp)</t>
  </si>
  <si>
    <t>Pulga talu lauda katus</t>
  </si>
  <si>
    <t>Pulga talu ühekordse aida katus</t>
  </si>
  <si>
    <t>Aarte talu lauda katus</t>
  </si>
  <si>
    <t>Sassi-Jaani talu lauda katus</t>
  </si>
  <si>
    <t>saali puitosade tulekindla ainega immutamine</t>
  </si>
  <si>
    <t>fassaadi parandamise 1. etapp</t>
  </si>
  <si>
    <t>toiduait ja vana laut, Korsi, Ruhnu</t>
  </si>
  <si>
    <t>rookatuste vahetamine</t>
  </si>
  <si>
    <t>kaubaaida remont</t>
  </si>
  <si>
    <t>Suurgildi hoone, Pikk 17, Tallinn</t>
  </si>
  <si>
    <t>hoidlad, Pirita tee 62//68//70//72, Tallinn</t>
  </si>
  <si>
    <t>tuleohutusnõuete täitmine - hoidlate gaaskustutussüsteemi töökorrasoleku tagamine</t>
  </si>
  <si>
    <t>katuse parandustööd ja vintskappide värvimine</t>
  </si>
  <si>
    <t>Heimtali muuseum, Kääriku, Keimtali küla, Viljandi vald</t>
  </si>
  <si>
    <t xml:space="preserve">Punane maja, Vabaduse väljak 5/1, Tallinn </t>
  </si>
  <si>
    <t>Punase maja katuse vahetus</t>
  </si>
  <si>
    <t>Palamuse O. Lutsu Kihelkonnakoolimuuseum</t>
  </si>
  <si>
    <t>rentniku saun, Köstri allee 3, Palamuse, Jõgeva vald</t>
  </si>
  <si>
    <t>SA Eesti Meremuuseum</t>
  </si>
  <si>
    <t>muuseumilaev Suur Tõll, Vesilennuki 6/8, Tallinn</t>
  </si>
  <si>
    <t>tulekustutussüsteemi remonttööd</t>
  </si>
  <si>
    <t>lauda katuse ja tuuliku tõrvamine</t>
  </si>
  <si>
    <t>vahitorni katuse remonttööd</t>
  </si>
  <si>
    <t>kontorihoone projekteerimistööd (uuringud, muinsuskaitse eritingimused, üldehituse ja eriosade projekteerimine)</t>
  </si>
  <si>
    <t>kontorihoone, Lossihoov 1, Kuressaare, Saaremaa vald</t>
  </si>
  <si>
    <t>Rehbinder maja, Tallinna tn 5, Rakvere</t>
  </si>
  <si>
    <t>avatäited (52 akent ja 5 ust)</t>
  </si>
  <si>
    <t>fassaadi remonttööd, osaline akende vahetus</t>
  </si>
  <si>
    <t>plekist mütsid korstnapitsidele</t>
  </si>
  <si>
    <t>korstnapitside remont</t>
  </si>
  <si>
    <t>sauna katuse vahetus ja tõrvamine</t>
  </si>
  <si>
    <t>pillirookatuse vahetus</t>
  </si>
  <si>
    <t>laudkatuse osaline vahetus ja tõrvamine</t>
  </si>
  <si>
    <t>hoone tagumise külje tuulekoja katuse remont</t>
  </si>
  <si>
    <t>põhjatiiva puidust rõdu renoveerimine</t>
  </si>
  <si>
    <t>Kultuuriministeerium</t>
  </si>
  <si>
    <t>suitsusaun, Mihkli muuseum, Malvaste küla, Hiiumaa vald</t>
  </si>
  <si>
    <t>valitsemisala remondifond</t>
  </si>
  <si>
    <r>
      <rPr>
        <b/>
        <sz val="10"/>
        <rFont val="Calibri"/>
        <family val="2"/>
        <charset val="186"/>
        <scheme val="minor"/>
      </rPr>
      <t>Lisa 3. Kultuurim</t>
    </r>
    <r>
      <rPr>
        <b/>
        <sz val="10"/>
        <color theme="1"/>
        <rFont val="Calibri"/>
        <family val="2"/>
        <charset val="186"/>
        <scheme val="minor"/>
      </rPr>
      <t>inisteeriumi valitsemisala 2022. aasta remondifondi vahendite detailne jaotus asutuste ja tööde lõikes.</t>
    </r>
  </si>
  <si>
    <t>2022 eraldatud summa</t>
  </si>
  <si>
    <t>hoone siseruumide põrandate remont</t>
  </si>
  <si>
    <t>Rakvere linnus, Rakvere Vallimägi, Rakvere linn</t>
  </si>
  <si>
    <t>linnuse kassaruumi kohal oleva müüripealse remont</t>
  </si>
  <si>
    <t>linnuse kovendihoone valtsplekist katusekatte remont</t>
  </si>
  <si>
    <t>kanalisatsioonisüsteemi avariiremont</t>
  </si>
  <si>
    <t>fassaadi renoveerimine ja hoone remont</t>
  </si>
  <si>
    <t>elektritööd</t>
  </si>
  <si>
    <t>Köstriaseme talu aitade ja lauda ning Pulga talu riide- ja toiduaida tõstmine</t>
  </si>
  <si>
    <t>Kuie koolimaja projekteerimine</t>
  </si>
  <si>
    <t>Nätsi tuuliku restaureerimisprojekti koostamine</t>
  </si>
  <si>
    <t>Pirita tee 56 // 58 // 60 // 62 // 64 // 66 // 68 // 70 // 72 // 72a // 74 // 76, Tallinn</t>
  </si>
  <si>
    <t>õueala (mänguväljaku) korrastamine</t>
  </si>
  <si>
    <t>Vesilennuki tn 6 // 8, Tallinn</t>
  </si>
  <si>
    <t>kaide avariiremont</t>
  </si>
  <si>
    <t>Narva linnuse katuse erakorralised remonditööd</t>
  </si>
  <si>
    <t>Narva linnus, Peterburi mnt 2, Narva</t>
  </si>
  <si>
    <t>Põhjaõue väravakaare konkstruktsiooni avariiremont</t>
  </si>
  <si>
    <t>SA Sakala Teatrimaja</t>
  </si>
  <si>
    <t>Sakala 3, Tallinn</t>
  </si>
  <si>
    <t>saalide tamburite ja tulekindlate uste ehitus</t>
  </si>
  <si>
    <t>vee- ja kanalisatsioonitööd, WC ehitus</t>
  </si>
  <si>
    <t>sanitaarremont</t>
  </si>
  <si>
    <t>kanalisatsioonisüsteemi ja põranda remont</t>
  </si>
  <si>
    <t>puitkonstruktsioonide ekspertiis</t>
  </si>
  <si>
    <t>korstna taastamine</t>
  </si>
  <si>
    <t>avatäidete värvimine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</si>
</sst>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8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color indexed="8"/>
      <name val="Calibri"/>
      <family val="2"/>
    </font>
    <font>
      <sz val="10"/>
      <color rgb="FF00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rgb="FF00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164" fontId="7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 wrapText="1"/>
    </xf>
    <xf numFmtId="0" fontId="6" fillId="0" borderId="2" xfId="1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quotePrefix="1" applyFont="1" applyFill="1" applyBorder="1" applyAlignment="1">
      <alignment vertical="top" wrapText="1"/>
    </xf>
    <xf numFmtId="0" fontId="1" fillId="0" borderId="0" xfId="0" applyFont="1" applyFill="1"/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10" fontId="3" fillId="0" borderId="3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horizontal="right" vertical="top"/>
    </xf>
    <xf numFmtId="3" fontId="6" fillId="0" borderId="2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3" fontId="1" fillId="0" borderId="2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0" xfId="0" applyFont="1"/>
    <xf numFmtId="0" fontId="5" fillId="0" borderId="2" xfId="1" applyFont="1" applyFill="1" applyBorder="1" applyAlignment="1">
      <alignment horizontal="left" vertical="top" wrapText="1"/>
    </xf>
    <xf numFmtId="164" fontId="5" fillId="0" borderId="2" xfId="2" applyFont="1" applyFill="1" applyBorder="1" applyAlignment="1">
      <alignment vertical="top" wrapText="1"/>
    </xf>
    <xf numFmtId="0" fontId="5" fillId="0" borderId="0" xfId="0" applyFont="1" applyFill="1"/>
    <xf numFmtId="3" fontId="6" fillId="0" borderId="2" xfId="1" applyNumberFormat="1" applyFont="1" applyFill="1" applyBorder="1" applyAlignment="1">
      <alignment horizontal="right" vertical="top" wrapText="1"/>
    </xf>
    <xf numFmtId="3" fontId="6" fillId="0" borderId="2" xfId="2" applyNumberFormat="1" applyFont="1" applyFill="1" applyBorder="1" applyAlignment="1">
      <alignment horizontal="right" vertical="top"/>
    </xf>
    <xf numFmtId="3" fontId="6" fillId="0" borderId="2" xfId="0" applyNumberFormat="1" applyFont="1" applyFill="1" applyBorder="1" applyAlignment="1">
      <alignment horizontal="right" vertical="top" wrapText="1"/>
    </xf>
    <xf numFmtId="3" fontId="2" fillId="0" borderId="0" xfId="0" applyNumberFormat="1" applyFont="1"/>
    <xf numFmtId="3" fontId="1" fillId="0" borderId="0" xfId="0" applyNumberFormat="1" applyFont="1"/>
  </cellXfs>
  <cellStyles count="3">
    <cellStyle name="Excel Built-in Normal" xfId="1" xr:uid="{00000000-0005-0000-0000-000000000000}"/>
    <cellStyle name="Excel Built-in Normal 1" xfId="2" xr:uid="{00000000-0005-0000-0000-000001000000}"/>
    <cellStyle name="Normaallaad" xfId="0" builtinId="0"/>
  </cellStyles>
  <dxfs count="0"/>
  <tableStyles count="0" defaultTableStyle="TableStyleMedium9" defaultPivotStyle="PivotStyleLight16"/>
  <colors>
    <mruColors>
      <color rgb="FFFFCCFF"/>
      <color rgb="FFFFFF99"/>
      <color rgb="FFFFFFCC"/>
      <color rgb="FFCCFFCC"/>
      <color rgb="FFCCECFF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65"/>
  <sheetViews>
    <sheetView tabSelected="1" zoomScaleNormal="100" workbookViewId="0">
      <pane ySplit="3" topLeftCell="A4" activePane="bottomLeft" state="frozen"/>
      <selection pane="bottomLeft"/>
    </sheetView>
  </sheetViews>
  <sheetFormatPr defaultColWidth="9.109375" defaultRowHeight="13.8" x14ac:dyDescent="0.3"/>
  <cols>
    <col min="1" max="1" width="32.33203125" style="1" customWidth="1"/>
    <col min="2" max="3" width="40.33203125" style="1" customWidth="1"/>
    <col min="4" max="4" width="11.109375" style="1" customWidth="1"/>
    <col min="5" max="16384" width="9.109375" style="1"/>
  </cols>
  <sheetData>
    <row r="1" spans="1:4" x14ac:dyDescent="0.3">
      <c r="A1" s="24" t="s">
        <v>99</v>
      </c>
      <c r="C1" s="14"/>
      <c r="D1" s="15"/>
    </row>
    <row r="2" spans="1:4" ht="14.4" thickBot="1" x14ac:dyDescent="0.35">
      <c r="B2" s="2"/>
      <c r="C2" s="16"/>
      <c r="D2" s="17"/>
    </row>
    <row r="3" spans="1:4" ht="42" thickBot="1" x14ac:dyDescent="0.35">
      <c r="A3" s="5" t="s">
        <v>2</v>
      </c>
      <c r="B3" s="3" t="s">
        <v>1</v>
      </c>
      <c r="C3" s="4" t="s">
        <v>0</v>
      </c>
      <c r="D3" s="4" t="s">
        <v>100</v>
      </c>
    </row>
    <row r="4" spans="1:4" s="13" customFormat="1" ht="27.6" x14ac:dyDescent="0.3">
      <c r="A4" s="6" t="s">
        <v>13</v>
      </c>
      <c r="B4" s="6" t="s">
        <v>15</v>
      </c>
      <c r="C4" s="22" t="s">
        <v>43</v>
      </c>
      <c r="D4" s="20">
        <v>32000</v>
      </c>
    </row>
    <row r="5" spans="1:4" s="13" customFormat="1" ht="27.6" x14ac:dyDescent="0.3">
      <c r="A5" s="6" t="s">
        <v>13</v>
      </c>
      <c r="B5" s="7" t="s">
        <v>15</v>
      </c>
      <c r="C5" s="22" t="s">
        <v>14</v>
      </c>
      <c r="D5" s="20">
        <v>32700</v>
      </c>
    </row>
    <row r="6" spans="1:4" s="13" customFormat="1" ht="27.6" x14ac:dyDescent="0.3">
      <c r="A6" s="6" t="s">
        <v>19</v>
      </c>
      <c r="B6" s="7" t="s">
        <v>74</v>
      </c>
      <c r="C6" s="22" t="s">
        <v>73</v>
      </c>
      <c r="D6" s="19">
        <v>2250</v>
      </c>
    </row>
    <row r="7" spans="1:4" s="13" customFormat="1" ht="27.6" x14ac:dyDescent="0.3">
      <c r="A7" s="6" t="s">
        <v>19</v>
      </c>
      <c r="B7" s="7" t="s">
        <v>74</v>
      </c>
      <c r="C7" s="22" t="s">
        <v>121</v>
      </c>
      <c r="D7" s="19">
        <v>33460</v>
      </c>
    </row>
    <row r="8" spans="1:4" s="13" customFormat="1" ht="27.6" x14ac:dyDescent="0.3">
      <c r="A8" s="6" t="s">
        <v>19</v>
      </c>
      <c r="B8" s="7" t="s">
        <v>74</v>
      </c>
      <c r="C8" s="22" t="s">
        <v>122</v>
      </c>
      <c r="D8" s="19">
        <v>18925</v>
      </c>
    </row>
    <row r="9" spans="1:4" s="13" customFormat="1" ht="27.6" x14ac:dyDescent="0.3">
      <c r="A9" s="6" t="s">
        <v>77</v>
      </c>
      <c r="B9" s="7" t="s">
        <v>78</v>
      </c>
      <c r="C9" s="22" t="s">
        <v>5</v>
      </c>
      <c r="D9" s="19">
        <v>3405</v>
      </c>
    </row>
    <row r="10" spans="1:4" s="13" customFormat="1" x14ac:dyDescent="0.3">
      <c r="A10" s="23" t="s">
        <v>12</v>
      </c>
      <c r="B10" s="7" t="s">
        <v>58</v>
      </c>
      <c r="C10" s="22" t="s">
        <v>106</v>
      </c>
      <c r="D10" s="19">
        <f>45252+11717</f>
        <v>56969</v>
      </c>
    </row>
    <row r="11" spans="1:4" s="13" customFormat="1" ht="27.6" x14ac:dyDescent="0.3">
      <c r="A11" s="6" t="s">
        <v>20</v>
      </c>
      <c r="B11" s="9" t="s">
        <v>21</v>
      </c>
      <c r="C11" s="10" t="s">
        <v>22</v>
      </c>
      <c r="D11" s="28">
        <v>31000</v>
      </c>
    </row>
    <row r="12" spans="1:4" s="13" customFormat="1" x14ac:dyDescent="0.3">
      <c r="A12" s="6" t="s">
        <v>6</v>
      </c>
      <c r="B12" s="7" t="s">
        <v>70</v>
      </c>
      <c r="C12" s="22" t="s">
        <v>101</v>
      </c>
      <c r="D12" s="19">
        <v>70000</v>
      </c>
    </row>
    <row r="13" spans="1:4" s="13" customFormat="1" ht="27.6" x14ac:dyDescent="0.3">
      <c r="A13" s="6" t="s">
        <v>6</v>
      </c>
      <c r="B13" s="7" t="s">
        <v>71</v>
      </c>
      <c r="C13" s="22" t="s">
        <v>72</v>
      </c>
      <c r="D13" s="19">
        <v>25200</v>
      </c>
    </row>
    <row r="14" spans="1:4" s="13" customFormat="1" ht="27.6" x14ac:dyDescent="0.3">
      <c r="A14" s="6" t="s">
        <v>6</v>
      </c>
      <c r="B14" s="7" t="s">
        <v>111</v>
      </c>
      <c r="C14" s="22" t="s">
        <v>112</v>
      </c>
      <c r="D14" s="19">
        <v>35000</v>
      </c>
    </row>
    <row r="15" spans="1:4" s="13" customFormat="1" x14ac:dyDescent="0.3">
      <c r="A15" s="11" t="s">
        <v>79</v>
      </c>
      <c r="B15" s="7" t="s">
        <v>80</v>
      </c>
      <c r="C15" s="22" t="s">
        <v>81</v>
      </c>
      <c r="D15" s="19">
        <v>20000</v>
      </c>
    </row>
    <row r="16" spans="1:4" s="13" customFormat="1" x14ac:dyDescent="0.3">
      <c r="A16" s="11" t="s">
        <v>79</v>
      </c>
      <c r="B16" s="7" t="s">
        <v>113</v>
      </c>
      <c r="C16" s="22" t="s">
        <v>114</v>
      </c>
      <c r="D16" s="19">
        <v>31000</v>
      </c>
    </row>
    <row r="17" spans="1:4" s="13" customFormat="1" ht="27.6" x14ac:dyDescent="0.3">
      <c r="A17" s="6" t="s">
        <v>7</v>
      </c>
      <c r="B17" s="22" t="s">
        <v>38</v>
      </c>
      <c r="C17" s="22" t="s">
        <v>59</v>
      </c>
      <c r="D17" s="19">
        <v>190000</v>
      </c>
    </row>
    <row r="18" spans="1:4" s="13" customFormat="1" ht="27.6" x14ac:dyDescent="0.3">
      <c r="A18" s="6" t="s">
        <v>7</v>
      </c>
      <c r="B18" s="7" t="s">
        <v>39</v>
      </c>
      <c r="C18" s="22" t="s">
        <v>60</v>
      </c>
      <c r="D18" s="19">
        <v>15000</v>
      </c>
    </row>
    <row r="19" spans="1:4" s="13" customFormat="1" ht="27.6" x14ac:dyDescent="0.3">
      <c r="A19" s="6" t="s">
        <v>7</v>
      </c>
      <c r="B19" s="7" t="s">
        <v>39</v>
      </c>
      <c r="C19" s="22" t="s">
        <v>61</v>
      </c>
      <c r="D19" s="19">
        <v>10000</v>
      </c>
    </row>
    <row r="20" spans="1:4" s="13" customFormat="1" ht="27.6" x14ac:dyDescent="0.3">
      <c r="A20" s="6" t="s">
        <v>7</v>
      </c>
      <c r="B20" s="7" t="s">
        <v>39</v>
      </c>
      <c r="C20" s="22" t="s">
        <v>62</v>
      </c>
      <c r="D20" s="19">
        <v>1500</v>
      </c>
    </row>
    <row r="21" spans="1:4" s="13" customFormat="1" ht="27.6" x14ac:dyDescent="0.3">
      <c r="A21" s="6" t="s">
        <v>7</v>
      </c>
      <c r="B21" s="7" t="s">
        <v>39</v>
      </c>
      <c r="C21" s="22" t="s">
        <v>63</v>
      </c>
      <c r="D21" s="19">
        <v>4600</v>
      </c>
    </row>
    <row r="22" spans="1:4" s="13" customFormat="1" ht="27.6" x14ac:dyDescent="0.3">
      <c r="A22" s="6" t="s">
        <v>7</v>
      </c>
      <c r="B22" s="7" t="s">
        <v>39</v>
      </c>
      <c r="C22" s="22" t="s">
        <v>64</v>
      </c>
      <c r="D22" s="19">
        <v>24000</v>
      </c>
    </row>
    <row r="23" spans="1:4" s="13" customFormat="1" ht="27.6" x14ac:dyDescent="0.3">
      <c r="A23" s="6" t="s">
        <v>7</v>
      </c>
      <c r="B23" s="7" t="s">
        <v>39</v>
      </c>
      <c r="C23" s="22" t="s">
        <v>107</v>
      </c>
      <c r="D23" s="19">
        <v>24442</v>
      </c>
    </row>
    <row r="24" spans="1:4" s="13" customFormat="1" ht="27.6" x14ac:dyDescent="0.3">
      <c r="A24" s="6" t="s">
        <v>7</v>
      </c>
      <c r="B24" s="7" t="s">
        <v>39</v>
      </c>
      <c r="C24" s="22" t="s">
        <v>108</v>
      </c>
      <c r="D24" s="19">
        <v>19000</v>
      </c>
    </row>
    <row r="25" spans="1:4" s="13" customFormat="1" ht="27.6" x14ac:dyDescent="0.3">
      <c r="A25" s="6" t="s">
        <v>7</v>
      </c>
      <c r="B25" s="7" t="s">
        <v>39</v>
      </c>
      <c r="C25" s="22" t="s">
        <v>109</v>
      </c>
      <c r="D25" s="19">
        <v>15400</v>
      </c>
    </row>
    <row r="26" spans="1:4" s="13" customFormat="1" ht="27.6" x14ac:dyDescent="0.3">
      <c r="A26" s="6" t="s">
        <v>7</v>
      </c>
      <c r="B26" s="7" t="s">
        <v>39</v>
      </c>
      <c r="C26" s="22" t="s">
        <v>110</v>
      </c>
      <c r="D26" s="19">
        <v>4500</v>
      </c>
    </row>
    <row r="27" spans="1:4" s="13" customFormat="1" x14ac:dyDescent="0.3">
      <c r="A27" s="6" t="s">
        <v>8</v>
      </c>
      <c r="B27" s="7" t="s">
        <v>9</v>
      </c>
      <c r="C27" s="22" t="s">
        <v>69</v>
      </c>
      <c r="D27" s="21">
        <v>71000</v>
      </c>
    </row>
    <row r="28" spans="1:4" s="13" customFormat="1" x14ac:dyDescent="0.3">
      <c r="A28" s="6" t="s">
        <v>34</v>
      </c>
      <c r="B28" s="7" t="s">
        <v>67</v>
      </c>
      <c r="C28" s="22" t="s">
        <v>68</v>
      </c>
      <c r="D28" s="18">
        <v>10230</v>
      </c>
    </row>
    <row r="29" spans="1:4" s="13" customFormat="1" x14ac:dyDescent="0.3">
      <c r="A29" s="6" t="s">
        <v>48</v>
      </c>
      <c r="B29" s="7" t="s">
        <v>50</v>
      </c>
      <c r="C29" s="22" t="s">
        <v>89</v>
      </c>
      <c r="D29" s="19">
        <v>1500</v>
      </c>
    </row>
    <row r="30" spans="1:4" s="13" customFormat="1" ht="27.6" x14ac:dyDescent="0.3">
      <c r="A30" s="6" t="s">
        <v>48</v>
      </c>
      <c r="B30" s="7" t="s">
        <v>49</v>
      </c>
      <c r="C30" s="22" t="s">
        <v>90</v>
      </c>
      <c r="D30" s="19">
        <f>2000+840</f>
        <v>2840</v>
      </c>
    </row>
    <row r="31" spans="1:4" s="13" customFormat="1" ht="27.6" x14ac:dyDescent="0.3">
      <c r="A31" s="6" t="s">
        <v>48</v>
      </c>
      <c r="B31" s="7" t="s">
        <v>97</v>
      </c>
      <c r="C31" s="22" t="s">
        <v>91</v>
      </c>
      <c r="D31" s="19">
        <f>3000+7140</f>
        <v>10140</v>
      </c>
    </row>
    <row r="32" spans="1:4" s="13" customFormat="1" ht="27.6" x14ac:dyDescent="0.3">
      <c r="A32" s="6" t="s">
        <v>48</v>
      </c>
      <c r="B32" s="7" t="s">
        <v>51</v>
      </c>
      <c r="C32" s="22" t="s">
        <v>92</v>
      </c>
      <c r="D32" s="19">
        <v>6000</v>
      </c>
    </row>
    <row r="33" spans="1:4" s="13" customFormat="1" ht="27.6" x14ac:dyDescent="0.3">
      <c r="A33" s="6" t="s">
        <v>48</v>
      </c>
      <c r="B33" s="7" t="s">
        <v>52</v>
      </c>
      <c r="C33" s="22" t="s">
        <v>92</v>
      </c>
      <c r="D33" s="19">
        <v>6000</v>
      </c>
    </row>
    <row r="34" spans="1:4" s="13" customFormat="1" ht="27.6" x14ac:dyDescent="0.3">
      <c r="A34" s="6" t="s">
        <v>48</v>
      </c>
      <c r="B34" s="7" t="s">
        <v>53</v>
      </c>
      <c r="C34" s="22" t="s">
        <v>92</v>
      </c>
      <c r="D34" s="19">
        <v>4000</v>
      </c>
    </row>
    <row r="35" spans="1:4" s="13" customFormat="1" ht="41.4" x14ac:dyDescent="0.3">
      <c r="A35" s="6" t="s">
        <v>48</v>
      </c>
      <c r="B35" s="7" t="s">
        <v>54</v>
      </c>
      <c r="C35" s="22" t="s">
        <v>93</v>
      </c>
      <c r="D35" s="19">
        <f>1200+1680</f>
        <v>2880</v>
      </c>
    </row>
    <row r="36" spans="1:4" s="13" customFormat="1" ht="27.6" x14ac:dyDescent="0.3">
      <c r="A36" s="6" t="s">
        <v>48</v>
      </c>
      <c r="B36" s="7" t="s">
        <v>55</v>
      </c>
      <c r="C36" s="22" t="s">
        <v>94</v>
      </c>
      <c r="D36" s="19">
        <f>700-164</f>
        <v>536</v>
      </c>
    </row>
    <row r="37" spans="1:4" s="13" customFormat="1" ht="27.6" x14ac:dyDescent="0.3">
      <c r="A37" s="6" t="s">
        <v>48</v>
      </c>
      <c r="B37" s="7" t="s">
        <v>55</v>
      </c>
      <c r="C37" s="22" t="s">
        <v>125</v>
      </c>
      <c r="D37" s="19">
        <v>1043</v>
      </c>
    </row>
    <row r="38" spans="1:4" s="13" customFormat="1" ht="27.6" x14ac:dyDescent="0.3">
      <c r="A38" s="6" t="s">
        <v>48</v>
      </c>
      <c r="B38" s="7" t="s">
        <v>49</v>
      </c>
      <c r="C38" s="22" t="s">
        <v>126</v>
      </c>
      <c r="D38" s="19">
        <v>1938</v>
      </c>
    </row>
    <row r="39" spans="1:4" s="13" customFormat="1" ht="27.6" x14ac:dyDescent="0.3">
      <c r="A39" s="25" t="s">
        <v>24</v>
      </c>
      <c r="B39" s="7" t="s">
        <v>37</v>
      </c>
      <c r="C39" s="22" t="s">
        <v>46</v>
      </c>
      <c r="D39" s="19">
        <v>19850</v>
      </c>
    </row>
    <row r="40" spans="1:4" s="13" customFormat="1" ht="27.6" x14ac:dyDescent="0.3">
      <c r="A40" s="25" t="s">
        <v>24</v>
      </c>
      <c r="B40" s="7" t="s">
        <v>37</v>
      </c>
      <c r="C40" s="22" t="s">
        <v>57</v>
      </c>
      <c r="D40" s="19">
        <v>50000</v>
      </c>
    </row>
    <row r="41" spans="1:4" s="13" customFormat="1" ht="27.6" x14ac:dyDescent="0.3">
      <c r="A41" s="25" t="s">
        <v>24</v>
      </c>
      <c r="B41" s="9" t="s">
        <v>25</v>
      </c>
      <c r="C41" s="26" t="s">
        <v>95</v>
      </c>
      <c r="D41" s="29">
        <v>11200</v>
      </c>
    </row>
    <row r="42" spans="1:4" s="13" customFormat="1" ht="27.6" x14ac:dyDescent="0.3">
      <c r="A42" s="25" t="s">
        <v>24</v>
      </c>
      <c r="B42" s="9" t="s">
        <v>25</v>
      </c>
      <c r="C42" s="26" t="s">
        <v>115</v>
      </c>
      <c r="D42" s="29">
        <v>1895</v>
      </c>
    </row>
    <row r="43" spans="1:4" s="13" customFormat="1" ht="27.6" x14ac:dyDescent="0.3">
      <c r="A43" s="25" t="s">
        <v>24</v>
      </c>
      <c r="B43" s="9" t="s">
        <v>116</v>
      </c>
      <c r="C43" s="26" t="s">
        <v>117</v>
      </c>
      <c r="D43" s="29">
        <v>3550</v>
      </c>
    </row>
    <row r="44" spans="1:4" s="13" customFormat="1" x14ac:dyDescent="0.3">
      <c r="A44" s="25" t="s">
        <v>24</v>
      </c>
      <c r="B44" s="9" t="s">
        <v>116</v>
      </c>
      <c r="C44" s="26" t="s">
        <v>124</v>
      </c>
      <c r="D44" s="29">
        <v>8280</v>
      </c>
    </row>
    <row r="45" spans="1:4" s="13" customFormat="1" x14ac:dyDescent="0.3">
      <c r="A45" s="6" t="s">
        <v>16</v>
      </c>
      <c r="B45" s="8" t="s">
        <v>18</v>
      </c>
      <c r="C45" s="22" t="s">
        <v>82</v>
      </c>
      <c r="D45" s="19">
        <v>19000</v>
      </c>
    </row>
    <row r="46" spans="1:4" s="13" customFormat="1" ht="27.6" x14ac:dyDescent="0.3">
      <c r="A46" s="6" t="s">
        <v>16</v>
      </c>
      <c r="B46" s="8" t="s">
        <v>17</v>
      </c>
      <c r="C46" s="22" t="s">
        <v>83</v>
      </c>
      <c r="D46" s="29">
        <v>73000</v>
      </c>
    </row>
    <row r="47" spans="1:4" s="13" customFormat="1" ht="41.4" x14ac:dyDescent="0.3">
      <c r="A47" s="6" t="s">
        <v>16</v>
      </c>
      <c r="B47" s="8" t="s">
        <v>85</v>
      </c>
      <c r="C47" s="22" t="s">
        <v>84</v>
      </c>
      <c r="D47" s="30">
        <v>17000</v>
      </c>
    </row>
    <row r="48" spans="1:4" s="13" customFormat="1" x14ac:dyDescent="0.3">
      <c r="A48" s="6" t="s">
        <v>29</v>
      </c>
      <c r="B48" s="8" t="s">
        <v>86</v>
      </c>
      <c r="C48" s="22" t="s">
        <v>87</v>
      </c>
      <c r="D48" s="30">
        <v>40000</v>
      </c>
    </row>
    <row r="49" spans="1:1014" s="13" customFormat="1" ht="27.6" x14ac:dyDescent="0.3">
      <c r="A49" s="6" t="s">
        <v>29</v>
      </c>
      <c r="B49" s="8" t="s">
        <v>102</v>
      </c>
      <c r="C49" s="22" t="s">
        <v>103</v>
      </c>
      <c r="D49" s="30">
        <v>19600</v>
      </c>
    </row>
    <row r="50" spans="1:1014" s="13" customFormat="1" ht="27.6" x14ac:dyDescent="0.3">
      <c r="A50" s="6" t="s">
        <v>29</v>
      </c>
      <c r="B50" s="8" t="s">
        <v>102</v>
      </c>
      <c r="C50" s="22" t="s">
        <v>104</v>
      </c>
      <c r="D50" s="30">
        <v>3500</v>
      </c>
    </row>
    <row r="51" spans="1:1014" s="13" customFormat="1" x14ac:dyDescent="0.3">
      <c r="A51" s="6" t="s">
        <v>32</v>
      </c>
      <c r="B51" s="7" t="s">
        <v>33</v>
      </c>
      <c r="C51" s="22" t="s">
        <v>88</v>
      </c>
      <c r="D51" s="19">
        <v>105000</v>
      </c>
    </row>
    <row r="52" spans="1:1014" s="13" customFormat="1" x14ac:dyDescent="0.3">
      <c r="A52" s="6" t="s">
        <v>45</v>
      </c>
      <c r="B52" s="7" t="s">
        <v>47</v>
      </c>
      <c r="C52" s="22" t="s">
        <v>123</v>
      </c>
      <c r="D52" s="19">
        <f>19120+9000</f>
        <v>28120</v>
      </c>
    </row>
    <row r="53" spans="1:1014" s="13" customFormat="1" x14ac:dyDescent="0.3">
      <c r="A53" s="6" t="s">
        <v>118</v>
      </c>
      <c r="B53" s="7" t="s">
        <v>119</v>
      </c>
      <c r="C53" s="22" t="s">
        <v>120</v>
      </c>
      <c r="D53" s="19">
        <v>50000</v>
      </c>
    </row>
    <row r="54" spans="1:1014" s="13" customFormat="1" x14ac:dyDescent="0.3">
      <c r="A54" s="6" t="s">
        <v>30</v>
      </c>
      <c r="B54" s="7" t="s">
        <v>31</v>
      </c>
      <c r="C54" s="22" t="s">
        <v>56</v>
      </c>
      <c r="D54" s="19">
        <f>40000+20000</f>
        <v>60000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  <c r="IQ54" s="27"/>
      <c r="IR54" s="27"/>
      <c r="IS54" s="27"/>
      <c r="IT54" s="27"/>
      <c r="IU54" s="27"/>
      <c r="IV54" s="27"/>
      <c r="IW54" s="27"/>
      <c r="IX54" s="27"/>
      <c r="IY54" s="27"/>
      <c r="IZ54" s="27"/>
      <c r="JA54" s="27"/>
      <c r="JB54" s="27"/>
      <c r="JC54" s="27"/>
      <c r="JD54" s="27"/>
      <c r="JE54" s="27"/>
      <c r="JF54" s="27"/>
      <c r="JG54" s="27"/>
      <c r="JH54" s="27"/>
      <c r="JI54" s="27"/>
      <c r="JJ54" s="27"/>
      <c r="JK54" s="27"/>
      <c r="JL54" s="27"/>
      <c r="JM54" s="27"/>
      <c r="JN54" s="27"/>
      <c r="JO54" s="27"/>
      <c r="JP54" s="27"/>
      <c r="JQ54" s="27"/>
      <c r="JR54" s="27"/>
      <c r="JS54" s="27"/>
      <c r="JT54" s="27"/>
      <c r="JU54" s="27"/>
      <c r="JV54" s="27"/>
      <c r="JW54" s="27"/>
      <c r="JX54" s="27"/>
      <c r="JY54" s="27"/>
      <c r="JZ54" s="27"/>
      <c r="KA54" s="27"/>
      <c r="KB54" s="27"/>
      <c r="KC54" s="27"/>
      <c r="KD54" s="27"/>
      <c r="KE54" s="27"/>
      <c r="KF54" s="27"/>
      <c r="KG54" s="27"/>
      <c r="KH54" s="27"/>
      <c r="KI54" s="27"/>
      <c r="KJ54" s="27"/>
      <c r="KK54" s="27"/>
      <c r="KL54" s="27"/>
      <c r="KM54" s="27"/>
      <c r="KN54" s="27"/>
      <c r="KO54" s="27"/>
      <c r="KP54" s="27"/>
      <c r="KQ54" s="27"/>
      <c r="KR54" s="27"/>
      <c r="KS54" s="27"/>
      <c r="KT54" s="27"/>
      <c r="KU54" s="27"/>
      <c r="KV54" s="27"/>
      <c r="KW54" s="27"/>
      <c r="KX54" s="27"/>
      <c r="KY54" s="27"/>
      <c r="KZ54" s="27"/>
      <c r="LA54" s="27"/>
      <c r="LB54" s="27"/>
      <c r="LC54" s="27"/>
      <c r="LD54" s="27"/>
      <c r="LE54" s="27"/>
      <c r="LF54" s="27"/>
      <c r="LG54" s="27"/>
      <c r="LH54" s="27"/>
      <c r="LI54" s="27"/>
      <c r="LJ54" s="27"/>
      <c r="LK54" s="27"/>
      <c r="LL54" s="27"/>
      <c r="LM54" s="27"/>
      <c r="LN54" s="27"/>
      <c r="LO54" s="27"/>
      <c r="LP54" s="27"/>
      <c r="LQ54" s="27"/>
      <c r="LR54" s="27"/>
      <c r="LS54" s="27"/>
      <c r="LT54" s="27"/>
      <c r="LU54" s="27"/>
      <c r="LV54" s="27"/>
      <c r="LW54" s="27"/>
      <c r="LX54" s="27"/>
      <c r="LY54" s="27"/>
      <c r="LZ54" s="27"/>
      <c r="MA54" s="27"/>
      <c r="MB54" s="27"/>
      <c r="MC54" s="27"/>
      <c r="MD54" s="27"/>
      <c r="ME54" s="27"/>
      <c r="MF54" s="27"/>
      <c r="MG54" s="27"/>
      <c r="MH54" s="27"/>
      <c r="MI54" s="27"/>
      <c r="MJ54" s="27"/>
      <c r="MK54" s="27"/>
      <c r="ML54" s="27"/>
      <c r="MM54" s="27"/>
      <c r="MN54" s="27"/>
      <c r="MO54" s="27"/>
      <c r="MP54" s="27"/>
      <c r="MQ54" s="27"/>
      <c r="MR54" s="27"/>
      <c r="MS54" s="27"/>
      <c r="MT54" s="27"/>
      <c r="MU54" s="27"/>
      <c r="MV54" s="27"/>
      <c r="MW54" s="27"/>
      <c r="MX54" s="27"/>
      <c r="MY54" s="27"/>
      <c r="MZ54" s="27"/>
      <c r="NA54" s="27"/>
      <c r="NB54" s="27"/>
      <c r="NC54" s="27"/>
      <c r="ND54" s="27"/>
      <c r="NE54" s="27"/>
      <c r="NF54" s="27"/>
      <c r="NG54" s="27"/>
      <c r="NH54" s="27"/>
      <c r="NI54" s="27"/>
      <c r="NJ54" s="27"/>
      <c r="NK54" s="27"/>
      <c r="NL54" s="27"/>
      <c r="NM54" s="27"/>
      <c r="NN54" s="27"/>
      <c r="NO54" s="27"/>
      <c r="NP54" s="27"/>
      <c r="NQ54" s="27"/>
      <c r="NR54" s="27"/>
      <c r="NS54" s="27"/>
      <c r="NT54" s="27"/>
      <c r="NU54" s="27"/>
      <c r="NV54" s="27"/>
      <c r="NW54" s="27"/>
      <c r="NX54" s="27"/>
      <c r="NY54" s="27"/>
      <c r="NZ54" s="27"/>
      <c r="OA54" s="27"/>
      <c r="OB54" s="27"/>
      <c r="OC54" s="27"/>
      <c r="OD54" s="27"/>
      <c r="OE54" s="27"/>
      <c r="OF54" s="27"/>
      <c r="OG54" s="27"/>
      <c r="OH54" s="27"/>
      <c r="OI54" s="27"/>
      <c r="OJ54" s="27"/>
      <c r="OK54" s="27"/>
      <c r="OL54" s="27"/>
      <c r="OM54" s="27"/>
      <c r="ON54" s="27"/>
      <c r="OO54" s="27"/>
      <c r="OP54" s="27"/>
      <c r="OQ54" s="27"/>
      <c r="OR54" s="27"/>
      <c r="OS54" s="27"/>
      <c r="OT54" s="27"/>
      <c r="OU54" s="27"/>
      <c r="OV54" s="27"/>
      <c r="OW54" s="27"/>
      <c r="OX54" s="27"/>
      <c r="OY54" s="27"/>
      <c r="OZ54" s="27"/>
      <c r="PA54" s="27"/>
      <c r="PB54" s="27"/>
      <c r="PC54" s="27"/>
      <c r="PD54" s="27"/>
      <c r="PE54" s="27"/>
      <c r="PF54" s="27"/>
      <c r="PG54" s="27"/>
      <c r="PH54" s="27"/>
      <c r="PI54" s="27"/>
      <c r="PJ54" s="27"/>
      <c r="PK54" s="27"/>
      <c r="PL54" s="27"/>
      <c r="PM54" s="27"/>
      <c r="PN54" s="27"/>
      <c r="PO54" s="27"/>
      <c r="PP54" s="27"/>
      <c r="PQ54" s="27"/>
      <c r="PR54" s="27"/>
      <c r="PS54" s="27"/>
      <c r="PT54" s="27"/>
      <c r="PU54" s="27"/>
      <c r="PV54" s="27"/>
      <c r="PW54" s="27"/>
      <c r="PX54" s="27"/>
      <c r="PY54" s="27"/>
      <c r="PZ54" s="27"/>
      <c r="QA54" s="27"/>
      <c r="QB54" s="27"/>
      <c r="QC54" s="27"/>
      <c r="QD54" s="27"/>
      <c r="QE54" s="27"/>
      <c r="QF54" s="27"/>
      <c r="QG54" s="27"/>
      <c r="QH54" s="27"/>
      <c r="QI54" s="27"/>
      <c r="QJ54" s="27"/>
      <c r="QK54" s="27"/>
      <c r="QL54" s="27"/>
      <c r="QM54" s="27"/>
      <c r="QN54" s="27"/>
      <c r="QO54" s="27"/>
      <c r="QP54" s="27"/>
      <c r="QQ54" s="27"/>
      <c r="QR54" s="27"/>
      <c r="QS54" s="27"/>
      <c r="QT54" s="27"/>
      <c r="QU54" s="27"/>
      <c r="QV54" s="27"/>
      <c r="QW54" s="27"/>
      <c r="QX54" s="27"/>
      <c r="QY54" s="27"/>
      <c r="QZ54" s="27"/>
      <c r="RA54" s="27"/>
      <c r="RB54" s="27"/>
      <c r="RC54" s="27"/>
      <c r="RD54" s="27"/>
      <c r="RE54" s="27"/>
      <c r="RF54" s="27"/>
      <c r="RG54" s="27"/>
      <c r="RH54" s="27"/>
      <c r="RI54" s="27"/>
      <c r="RJ54" s="27"/>
      <c r="RK54" s="27"/>
      <c r="RL54" s="27"/>
      <c r="RM54" s="27"/>
      <c r="RN54" s="27"/>
      <c r="RO54" s="27"/>
      <c r="RP54" s="27"/>
      <c r="RQ54" s="27"/>
      <c r="RR54" s="27"/>
      <c r="RS54" s="27"/>
      <c r="RT54" s="27"/>
      <c r="RU54" s="27"/>
      <c r="RV54" s="27"/>
      <c r="RW54" s="27"/>
      <c r="RX54" s="27"/>
      <c r="RY54" s="27"/>
      <c r="RZ54" s="27"/>
      <c r="SA54" s="27"/>
      <c r="SB54" s="27"/>
      <c r="SC54" s="27"/>
      <c r="SD54" s="27"/>
      <c r="SE54" s="27"/>
      <c r="SF54" s="27"/>
      <c r="SG54" s="27"/>
      <c r="SH54" s="27"/>
      <c r="SI54" s="27"/>
      <c r="SJ54" s="27"/>
      <c r="SK54" s="27"/>
      <c r="SL54" s="27"/>
      <c r="SM54" s="27"/>
      <c r="SN54" s="27"/>
      <c r="SO54" s="27"/>
      <c r="SP54" s="27"/>
      <c r="SQ54" s="27"/>
      <c r="SR54" s="27"/>
      <c r="SS54" s="27"/>
      <c r="ST54" s="27"/>
      <c r="SU54" s="27"/>
      <c r="SV54" s="27"/>
      <c r="SW54" s="27"/>
      <c r="SX54" s="27"/>
      <c r="SY54" s="27"/>
      <c r="SZ54" s="27"/>
      <c r="TA54" s="27"/>
      <c r="TB54" s="27"/>
      <c r="TC54" s="27"/>
      <c r="TD54" s="27"/>
      <c r="TE54" s="27"/>
      <c r="TF54" s="27"/>
      <c r="TG54" s="27"/>
      <c r="TH54" s="27"/>
      <c r="TI54" s="27"/>
      <c r="TJ54" s="27"/>
      <c r="TK54" s="27"/>
      <c r="TL54" s="27"/>
      <c r="TM54" s="27"/>
      <c r="TN54" s="27"/>
      <c r="TO54" s="27"/>
      <c r="TP54" s="27"/>
      <c r="TQ54" s="27"/>
      <c r="TR54" s="27"/>
      <c r="TS54" s="27"/>
      <c r="TT54" s="27"/>
      <c r="TU54" s="27"/>
      <c r="TV54" s="27"/>
      <c r="TW54" s="27"/>
      <c r="TX54" s="27"/>
      <c r="TY54" s="27"/>
      <c r="TZ54" s="27"/>
      <c r="UA54" s="27"/>
      <c r="UB54" s="27"/>
      <c r="UC54" s="27"/>
      <c r="UD54" s="27"/>
      <c r="UE54" s="27"/>
      <c r="UF54" s="27"/>
      <c r="UG54" s="27"/>
      <c r="UH54" s="27"/>
      <c r="UI54" s="27"/>
      <c r="UJ54" s="27"/>
      <c r="UK54" s="27"/>
      <c r="UL54" s="27"/>
      <c r="UM54" s="27"/>
      <c r="UN54" s="27"/>
      <c r="UO54" s="27"/>
      <c r="UP54" s="27"/>
      <c r="UQ54" s="27"/>
      <c r="UR54" s="27"/>
      <c r="US54" s="27"/>
      <c r="UT54" s="27"/>
      <c r="UU54" s="27"/>
      <c r="UV54" s="27"/>
      <c r="UW54" s="27"/>
      <c r="UX54" s="27"/>
      <c r="UY54" s="27"/>
      <c r="UZ54" s="27"/>
      <c r="VA54" s="27"/>
      <c r="VB54" s="27"/>
      <c r="VC54" s="27"/>
      <c r="VD54" s="27"/>
      <c r="VE54" s="27"/>
      <c r="VF54" s="27"/>
      <c r="VG54" s="27"/>
      <c r="VH54" s="27"/>
      <c r="VI54" s="27"/>
      <c r="VJ54" s="27"/>
      <c r="VK54" s="27"/>
      <c r="VL54" s="27"/>
      <c r="VM54" s="27"/>
      <c r="VN54" s="27"/>
      <c r="VO54" s="27"/>
      <c r="VP54" s="27"/>
      <c r="VQ54" s="27"/>
      <c r="VR54" s="27"/>
      <c r="VS54" s="27"/>
      <c r="VT54" s="27"/>
      <c r="VU54" s="27"/>
      <c r="VV54" s="27"/>
      <c r="VW54" s="27"/>
      <c r="VX54" s="27"/>
      <c r="VY54" s="27"/>
      <c r="VZ54" s="27"/>
      <c r="WA54" s="27"/>
      <c r="WB54" s="27"/>
      <c r="WC54" s="27"/>
      <c r="WD54" s="27"/>
      <c r="WE54" s="27"/>
      <c r="WF54" s="27"/>
      <c r="WG54" s="27"/>
      <c r="WH54" s="27"/>
      <c r="WI54" s="27"/>
      <c r="WJ54" s="27"/>
      <c r="WK54" s="27"/>
      <c r="WL54" s="27"/>
      <c r="WM54" s="27"/>
      <c r="WN54" s="27"/>
      <c r="WO54" s="27"/>
      <c r="WP54" s="27"/>
      <c r="WQ54" s="27"/>
      <c r="WR54" s="27"/>
      <c r="WS54" s="27"/>
      <c r="WT54" s="27"/>
      <c r="WU54" s="27"/>
      <c r="WV54" s="27"/>
      <c r="WW54" s="27"/>
      <c r="WX54" s="27"/>
      <c r="WY54" s="27"/>
      <c r="WZ54" s="27"/>
      <c r="XA54" s="27"/>
      <c r="XB54" s="27"/>
      <c r="XC54" s="27"/>
      <c r="XD54" s="27"/>
      <c r="XE54" s="27"/>
      <c r="XF54" s="27"/>
      <c r="XG54" s="27"/>
      <c r="XH54" s="27"/>
      <c r="XI54" s="27"/>
      <c r="XJ54" s="27"/>
      <c r="XK54" s="27"/>
      <c r="XL54" s="27"/>
      <c r="XM54" s="27"/>
      <c r="XN54" s="27"/>
      <c r="XO54" s="27"/>
      <c r="XP54" s="27"/>
      <c r="XQ54" s="27"/>
      <c r="XR54" s="27"/>
      <c r="XS54" s="27"/>
      <c r="XT54" s="27"/>
      <c r="XU54" s="27"/>
      <c r="XV54" s="27"/>
      <c r="XW54" s="27"/>
      <c r="XX54" s="27"/>
      <c r="XY54" s="27"/>
      <c r="XZ54" s="27"/>
      <c r="YA54" s="27"/>
      <c r="YB54" s="27"/>
      <c r="YC54" s="27"/>
      <c r="YD54" s="27"/>
      <c r="YE54" s="27"/>
      <c r="YF54" s="27"/>
      <c r="YG54" s="27"/>
      <c r="YH54" s="27"/>
      <c r="YI54" s="27"/>
      <c r="YJ54" s="27"/>
      <c r="YK54" s="27"/>
      <c r="YL54" s="27"/>
      <c r="YM54" s="27"/>
      <c r="YN54" s="27"/>
      <c r="YO54" s="27"/>
      <c r="YP54" s="27"/>
      <c r="YQ54" s="27"/>
      <c r="YR54" s="27"/>
      <c r="YS54" s="27"/>
      <c r="YT54" s="27"/>
      <c r="YU54" s="27"/>
      <c r="YV54" s="27"/>
      <c r="YW54" s="27"/>
      <c r="YX54" s="27"/>
      <c r="YY54" s="27"/>
      <c r="YZ54" s="27"/>
      <c r="ZA54" s="27"/>
      <c r="ZB54" s="27"/>
      <c r="ZC54" s="27"/>
      <c r="ZD54" s="27"/>
      <c r="ZE54" s="27"/>
      <c r="ZF54" s="27"/>
      <c r="ZG54" s="27"/>
      <c r="ZH54" s="27"/>
      <c r="ZI54" s="27"/>
      <c r="ZJ54" s="27"/>
      <c r="ZK54" s="27"/>
      <c r="ZL54" s="27"/>
      <c r="ZM54" s="27"/>
      <c r="ZN54" s="27"/>
      <c r="ZO54" s="27"/>
      <c r="ZP54" s="27"/>
      <c r="ZQ54" s="27"/>
      <c r="ZR54" s="27"/>
      <c r="ZS54" s="27"/>
      <c r="ZT54" s="27"/>
      <c r="ZU54" s="27"/>
      <c r="ZV54" s="27"/>
      <c r="ZW54" s="27"/>
      <c r="ZX54" s="27"/>
      <c r="ZY54" s="27"/>
      <c r="ZZ54" s="27"/>
      <c r="AAA54" s="27"/>
      <c r="AAB54" s="27"/>
      <c r="AAC54" s="27"/>
      <c r="AAD54" s="27"/>
      <c r="AAE54" s="27"/>
      <c r="AAF54" s="27"/>
      <c r="AAG54" s="27"/>
      <c r="AAH54" s="27"/>
      <c r="AAI54" s="27"/>
      <c r="AAJ54" s="27"/>
      <c r="AAK54" s="27"/>
      <c r="AAL54" s="27"/>
      <c r="AAM54" s="27"/>
      <c r="AAN54" s="27"/>
      <c r="AAO54" s="27"/>
      <c r="AAP54" s="27"/>
      <c r="AAQ54" s="27"/>
      <c r="AAR54" s="27"/>
      <c r="AAS54" s="27"/>
      <c r="AAT54" s="27"/>
      <c r="AAU54" s="27"/>
      <c r="AAV54" s="27"/>
      <c r="AAW54" s="27"/>
      <c r="AAX54" s="27"/>
      <c r="AAY54" s="27"/>
      <c r="AAZ54" s="27"/>
      <c r="ABA54" s="27"/>
      <c r="ABB54" s="27"/>
      <c r="ABC54" s="27"/>
      <c r="ABD54" s="27"/>
      <c r="ABE54" s="27"/>
      <c r="ABF54" s="27"/>
      <c r="ABG54" s="27"/>
      <c r="ABH54" s="27"/>
      <c r="ABI54" s="27"/>
      <c r="ABJ54" s="27"/>
      <c r="ABK54" s="27"/>
      <c r="ABL54" s="27"/>
      <c r="ABM54" s="27"/>
      <c r="ABN54" s="27"/>
      <c r="ABO54" s="27"/>
      <c r="ABP54" s="27"/>
      <c r="ABQ54" s="27"/>
      <c r="ABR54" s="27"/>
      <c r="ABS54" s="27"/>
      <c r="ABT54" s="27"/>
      <c r="ABU54" s="27"/>
      <c r="ABV54" s="27"/>
      <c r="ABW54" s="27"/>
      <c r="ABX54" s="27"/>
      <c r="ABY54" s="27"/>
      <c r="ABZ54" s="27"/>
      <c r="ACA54" s="27"/>
      <c r="ACB54" s="27"/>
      <c r="ACC54" s="27"/>
      <c r="ACD54" s="27"/>
      <c r="ACE54" s="27"/>
      <c r="ACF54" s="27"/>
      <c r="ACG54" s="27"/>
      <c r="ACH54" s="27"/>
      <c r="ACI54" s="27"/>
      <c r="ACJ54" s="27"/>
      <c r="ACK54" s="27"/>
      <c r="ACL54" s="27"/>
      <c r="ACM54" s="27"/>
      <c r="ACN54" s="27"/>
      <c r="ACO54" s="27"/>
      <c r="ACP54" s="27"/>
      <c r="ACQ54" s="27"/>
      <c r="ACR54" s="27"/>
      <c r="ACS54" s="27"/>
      <c r="ACT54" s="27"/>
      <c r="ACU54" s="27"/>
      <c r="ACV54" s="27"/>
      <c r="ACW54" s="27"/>
      <c r="ACX54" s="27"/>
      <c r="ACY54" s="27"/>
      <c r="ACZ54" s="27"/>
      <c r="ADA54" s="27"/>
      <c r="ADB54" s="27"/>
      <c r="ADC54" s="27"/>
      <c r="ADD54" s="27"/>
      <c r="ADE54" s="27"/>
      <c r="ADF54" s="27"/>
      <c r="ADG54" s="27"/>
      <c r="ADH54" s="27"/>
      <c r="ADI54" s="27"/>
      <c r="ADJ54" s="27"/>
      <c r="ADK54" s="27"/>
      <c r="ADL54" s="27"/>
      <c r="ADM54" s="27"/>
      <c r="ADN54" s="27"/>
      <c r="ADO54" s="27"/>
      <c r="ADP54" s="27"/>
      <c r="ADQ54" s="27"/>
      <c r="ADR54" s="27"/>
      <c r="ADS54" s="27"/>
      <c r="ADT54" s="27"/>
      <c r="ADU54" s="27"/>
      <c r="ADV54" s="27"/>
      <c r="ADW54" s="27"/>
      <c r="ADX54" s="27"/>
      <c r="ADY54" s="27"/>
      <c r="ADZ54" s="27"/>
      <c r="AEA54" s="27"/>
      <c r="AEB54" s="27"/>
      <c r="AEC54" s="27"/>
      <c r="AED54" s="27"/>
      <c r="AEE54" s="27"/>
      <c r="AEF54" s="27"/>
      <c r="AEG54" s="27"/>
      <c r="AEH54" s="27"/>
      <c r="AEI54" s="27"/>
      <c r="AEJ54" s="27"/>
      <c r="AEK54" s="27"/>
      <c r="AEL54" s="27"/>
      <c r="AEM54" s="27"/>
      <c r="AEN54" s="27"/>
      <c r="AEO54" s="27"/>
      <c r="AEP54" s="27"/>
      <c r="AEQ54" s="27"/>
      <c r="AER54" s="27"/>
      <c r="AES54" s="27"/>
      <c r="AET54" s="27"/>
      <c r="AEU54" s="27"/>
      <c r="AEV54" s="27"/>
      <c r="AEW54" s="27"/>
      <c r="AEX54" s="27"/>
      <c r="AEY54" s="27"/>
      <c r="AEZ54" s="27"/>
      <c r="AFA54" s="27"/>
      <c r="AFB54" s="27"/>
      <c r="AFC54" s="27"/>
      <c r="AFD54" s="27"/>
      <c r="AFE54" s="27"/>
      <c r="AFF54" s="27"/>
      <c r="AFG54" s="27"/>
      <c r="AFH54" s="27"/>
      <c r="AFI54" s="27"/>
      <c r="AFJ54" s="27"/>
      <c r="AFK54" s="27"/>
      <c r="AFL54" s="27"/>
      <c r="AFM54" s="27"/>
      <c r="AFN54" s="27"/>
      <c r="AFO54" s="27"/>
      <c r="AFP54" s="27"/>
      <c r="AFQ54" s="27"/>
      <c r="AFR54" s="27"/>
      <c r="AFS54" s="27"/>
      <c r="AFT54" s="27"/>
      <c r="AFU54" s="27"/>
      <c r="AFV54" s="27"/>
      <c r="AFW54" s="27"/>
      <c r="AFX54" s="27"/>
      <c r="AFY54" s="27"/>
      <c r="AFZ54" s="27"/>
      <c r="AGA54" s="27"/>
      <c r="AGB54" s="27"/>
      <c r="AGC54" s="27"/>
      <c r="AGD54" s="27"/>
      <c r="AGE54" s="27"/>
      <c r="AGF54" s="27"/>
      <c r="AGG54" s="27"/>
      <c r="AGH54" s="27"/>
      <c r="AGI54" s="27"/>
      <c r="AGJ54" s="27"/>
      <c r="AGK54" s="27"/>
      <c r="AGL54" s="27"/>
      <c r="AGM54" s="27"/>
      <c r="AGN54" s="27"/>
      <c r="AGO54" s="27"/>
      <c r="AGP54" s="27"/>
      <c r="AGQ54" s="27"/>
      <c r="AGR54" s="27"/>
      <c r="AGS54" s="27"/>
      <c r="AGT54" s="27"/>
      <c r="AGU54" s="27"/>
      <c r="AGV54" s="27"/>
      <c r="AGW54" s="27"/>
      <c r="AGX54" s="27"/>
      <c r="AGY54" s="27"/>
      <c r="AGZ54" s="27"/>
      <c r="AHA54" s="27"/>
      <c r="AHB54" s="27"/>
      <c r="AHC54" s="27"/>
      <c r="AHD54" s="27"/>
      <c r="AHE54" s="27"/>
      <c r="AHF54" s="27"/>
      <c r="AHG54" s="27"/>
      <c r="AHH54" s="27"/>
      <c r="AHI54" s="27"/>
      <c r="AHJ54" s="27"/>
      <c r="AHK54" s="27"/>
      <c r="AHL54" s="27"/>
      <c r="AHM54" s="27"/>
      <c r="AHN54" s="27"/>
      <c r="AHO54" s="27"/>
      <c r="AHP54" s="27"/>
      <c r="AHQ54" s="27"/>
      <c r="AHR54" s="27"/>
      <c r="AHS54" s="27"/>
      <c r="AHT54" s="27"/>
      <c r="AHU54" s="27"/>
      <c r="AHV54" s="27"/>
      <c r="AHW54" s="27"/>
      <c r="AHX54" s="27"/>
      <c r="AHY54" s="27"/>
      <c r="AHZ54" s="27"/>
      <c r="AIA54" s="27"/>
      <c r="AIB54" s="27"/>
      <c r="AIC54" s="27"/>
      <c r="AID54" s="27"/>
      <c r="AIE54" s="27"/>
      <c r="AIF54" s="27"/>
      <c r="AIG54" s="27"/>
      <c r="AIH54" s="27"/>
      <c r="AII54" s="27"/>
      <c r="AIJ54" s="27"/>
      <c r="AIK54" s="27"/>
      <c r="AIL54" s="27"/>
      <c r="AIM54" s="27"/>
      <c r="AIN54" s="27"/>
      <c r="AIO54" s="27"/>
      <c r="AIP54" s="27"/>
      <c r="AIQ54" s="27"/>
      <c r="AIR54" s="27"/>
      <c r="AIS54" s="27"/>
      <c r="AIT54" s="27"/>
      <c r="AIU54" s="27"/>
      <c r="AIV54" s="27"/>
      <c r="AIW54" s="27"/>
      <c r="AIX54" s="27"/>
      <c r="AIY54" s="27"/>
      <c r="AIZ54" s="27"/>
      <c r="AJA54" s="27"/>
      <c r="AJB54" s="27"/>
      <c r="AJC54" s="27"/>
      <c r="AJD54" s="27"/>
      <c r="AJE54" s="27"/>
      <c r="AJF54" s="27"/>
      <c r="AJG54" s="27"/>
      <c r="AJH54" s="27"/>
      <c r="AJI54" s="27"/>
      <c r="AJJ54" s="27"/>
      <c r="AJK54" s="27"/>
      <c r="AJL54" s="27"/>
      <c r="AJM54" s="27"/>
      <c r="AJN54" s="27"/>
      <c r="AJO54" s="27"/>
      <c r="AJP54" s="27"/>
      <c r="AJQ54" s="27"/>
      <c r="AJR54" s="27"/>
      <c r="AJS54" s="27"/>
      <c r="AJT54" s="27"/>
      <c r="AJU54" s="27"/>
      <c r="AJV54" s="27"/>
      <c r="AJW54" s="27"/>
      <c r="AJX54" s="27"/>
      <c r="AJY54" s="27"/>
      <c r="AJZ54" s="27"/>
      <c r="AKA54" s="27"/>
      <c r="AKB54" s="27"/>
      <c r="AKC54" s="27"/>
      <c r="AKD54" s="27"/>
      <c r="AKE54" s="27"/>
      <c r="AKF54" s="27"/>
      <c r="AKG54" s="27"/>
      <c r="AKH54" s="27"/>
      <c r="AKI54" s="27"/>
      <c r="AKJ54" s="27"/>
      <c r="AKK54" s="27"/>
      <c r="AKL54" s="27"/>
      <c r="AKM54" s="27"/>
      <c r="AKN54" s="27"/>
      <c r="AKO54" s="27"/>
      <c r="AKP54" s="27"/>
      <c r="AKQ54" s="27"/>
      <c r="AKR54" s="27"/>
      <c r="AKS54" s="27"/>
      <c r="AKT54" s="27"/>
      <c r="AKU54" s="27"/>
      <c r="AKV54" s="27"/>
      <c r="AKW54" s="27"/>
      <c r="AKX54" s="27"/>
      <c r="AKY54" s="27"/>
      <c r="AKZ54" s="27"/>
      <c r="ALA54" s="27"/>
      <c r="ALB54" s="27"/>
      <c r="ALC54" s="27"/>
      <c r="ALD54" s="27"/>
      <c r="ALE54" s="27"/>
      <c r="ALF54" s="27"/>
      <c r="ALG54" s="27"/>
      <c r="ALH54" s="27"/>
      <c r="ALI54" s="27"/>
      <c r="ALJ54" s="27"/>
      <c r="ALK54" s="27"/>
      <c r="ALL54" s="27"/>
      <c r="ALM54" s="27"/>
      <c r="ALN54" s="27"/>
      <c r="ALO54" s="27"/>
      <c r="ALP54" s="27"/>
      <c r="ALQ54" s="27"/>
      <c r="ALR54" s="27"/>
      <c r="ALS54" s="27"/>
      <c r="ALT54" s="27"/>
      <c r="ALU54" s="27"/>
      <c r="ALV54" s="27"/>
      <c r="ALW54" s="27"/>
      <c r="ALX54" s="27"/>
      <c r="ALY54" s="27"/>
      <c r="ALZ54" s="27"/>
    </row>
    <row r="55" spans="1:1014" s="13" customFormat="1" x14ac:dyDescent="0.3">
      <c r="A55" s="6" t="s">
        <v>23</v>
      </c>
      <c r="B55" s="7" t="s">
        <v>75</v>
      </c>
      <c r="C55" s="12" t="s">
        <v>76</v>
      </c>
      <c r="D55" s="19">
        <v>95000</v>
      </c>
    </row>
    <row r="56" spans="1:1014" s="13" customFormat="1" x14ac:dyDescent="0.3">
      <c r="A56" s="6" t="s">
        <v>23</v>
      </c>
      <c r="B56" s="7" t="s">
        <v>75</v>
      </c>
      <c r="C56" s="12" t="s">
        <v>105</v>
      </c>
      <c r="D56" s="19">
        <v>7904</v>
      </c>
    </row>
    <row r="57" spans="1:1014" s="13" customFormat="1" x14ac:dyDescent="0.3">
      <c r="A57" s="6" t="s">
        <v>26</v>
      </c>
      <c r="B57" s="7" t="s">
        <v>41</v>
      </c>
      <c r="C57" s="22" t="s">
        <v>42</v>
      </c>
      <c r="D57" s="19">
        <v>7000</v>
      </c>
    </row>
    <row r="58" spans="1:1014" s="13" customFormat="1" x14ac:dyDescent="0.3">
      <c r="A58" s="6" t="s">
        <v>26</v>
      </c>
      <c r="B58" s="7" t="s">
        <v>41</v>
      </c>
      <c r="C58" s="22" t="s">
        <v>65</v>
      </c>
      <c r="D58" s="19">
        <v>10000</v>
      </c>
    </row>
    <row r="59" spans="1:1014" s="13" customFormat="1" x14ac:dyDescent="0.3">
      <c r="A59" s="6" t="s">
        <v>26</v>
      </c>
      <c r="B59" s="7" t="s">
        <v>41</v>
      </c>
      <c r="C59" s="22" t="s">
        <v>4</v>
      </c>
      <c r="D59" s="19">
        <v>54000</v>
      </c>
    </row>
    <row r="60" spans="1:1014" s="13" customFormat="1" x14ac:dyDescent="0.3">
      <c r="A60" s="6" t="s">
        <v>26</v>
      </c>
      <c r="B60" s="7" t="s">
        <v>27</v>
      </c>
      <c r="C60" s="22" t="s">
        <v>40</v>
      </c>
      <c r="D60" s="19">
        <v>90000</v>
      </c>
    </row>
    <row r="61" spans="1:1014" s="13" customFormat="1" x14ac:dyDescent="0.3">
      <c r="A61" s="6" t="s">
        <v>26</v>
      </c>
      <c r="B61" s="7" t="s">
        <v>28</v>
      </c>
      <c r="C61" s="22" t="s">
        <v>66</v>
      </c>
      <c r="D61" s="19">
        <v>85000</v>
      </c>
    </row>
    <row r="62" spans="1:1014" s="13" customFormat="1" x14ac:dyDescent="0.3">
      <c r="A62" s="11" t="s">
        <v>3</v>
      </c>
      <c r="B62" s="8" t="s">
        <v>11</v>
      </c>
      <c r="C62" s="22" t="s">
        <v>10</v>
      </c>
      <c r="D62" s="19">
        <v>17000</v>
      </c>
    </row>
    <row r="63" spans="1:1014" s="13" customFormat="1" x14ac:dyDescent="0.3">
      <c r="A63" s="11" t="s">
        <v>3</v>
      </c>
      <c r="B63" s="8" t="s">
        <v>35</v>
      </c>
      <c r="C63" s="22" t="s">
        <v>36</v>
      </c>
      <c r="D63" s="19">
        <v>7500</v>
      </c>
    </row>
    <row r="64" spans="1:1014" x14ac:dyDescent="0.3">
      <c r="A64" s="6" t="s">
        <v>96</v>
      </c>
      <c r="B64" s="6" t="s">
        <v>98</v>
      </c>
      <c r="C64" s="11" t="s">
        <v>44</v>
      </c>
      <c r="D64" s="19">
        <f>517793-160346-21895-11717-3550-50000-33460-18925-9000-8280-2477</f>
        <v>198143</v>
      </c>
      <c r="F64" s="32"/>
    </row>
    <row r="65" spans="4:4" x14ac:dyDescent="0.3">
      <c r="D65" s="31">
        <f>SUM(D4:D64)</f>
        <v>1900000</v>
      </c>
    </row>
  </sheetData>
  <autoFilter ref="A3:D65" xr:uid="{00000000-0009-0000-0000-000000000000}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Footer>Lk &amp;P &amp;N-st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Lisa3 remondifond</vt:lpstr>
      <vt:lpstr>'Lisa3 remondifond'!Prinditiitlid</vt:lpstr>
    </vt:vector>
  </TitlesOfParts>
  <Company>Kultuuriministeerium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kaie.koskaru-nelk</dc:creator>
  <cp:lastModifiedBy>Riina Uljas</cp:lastModifiedBy>
  <cp:lastPrinted>2020-09-29T07:57:14Z</cp:lastPrinted>
  <dcterms:created xsi:type="dcterms:W3CDTF">2013-10-04T07:52:30Z</dcterms:created>
  <dcterms:modified xsi:type="dcterms:W3CDTF">2022-09-27T12:28:54Z</dcterms:modified>
</cp:coreProperties>
</file>