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avimid\Statistika\ESAC_ESVAC_AMR\AMR\AMR töögrupp VET\AB_hum_vet_aegread\"/>
    </mc:Choice>
  </mc:AlternateContent>
  <xr:revisionPtr revIDLastSave="0" documentId="13_ncr:1_{34B6034D-4A09-47A8-892A-027055E31493}" xr6:coauthVersionLast="47" xr6:coauthVersionMax="47" xr10:uidLastSave="{00000000-0000-0000-0000-000000000000}"/>
  <bookViews>
    <workbookView xWindow="756" yWindow="1140" windowWidth="28752" windowHeight="14544" xr2:uid="{00000000-000D-0000-FFFF-FFFF00000000}"/>
  </bookViews>
  <sheets>
    <sheet name="VetAB aegrida" sheetId="33" r:id="rId1"/>
    <sheet name="Tegevuskava kriitilised AB" sheetId="29" r:id="rId2"/>
    <sheet name="AMEG" sheetId="37" r:id="rId3"/>
    <sheet name="Suukaudne" sheetId="3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33" l="1"/>
  <c r="H34" i="30" l="1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5" i="30"/>
  <c r="H36" i="30"/>
  <c r="H37" i="30"/>
  <c r="H8" i="30"/>
  <c r="H38" i="30" l="1"/>
</calcChain>
</file>

<file path=xl/sharedStrings.xml><?xml version="1.0" encoding="utf-8"?>
<sst xmlns="http://schemas.openxmlformats.org/spreadsheetml/2006/main" count="182" uniqueCount="68">
  <si>
    <t>Ühik</t>
  </si>
  <si>
    <t>g</t>
  </si>
  <si>
    <t>Tetratsükliinid</t>
  </si>
  <si>
    <t>Amfenikoolid</t>
  </si>
  <si>
    <t>Sulfoonamiidide ja trimetoprimi kombinatsioonid</t>
  </si>
  <si>
    <t>Makroliidid</t>
  </si>
  <si>
    <t>Linkoosamiidid</t>
  </si>
  <si>
    <t>Fluorokinoloonid</t>
  </si>
  <si>
    <t>Polümüksiinid</t>
  </si>
  <si>
    <t>Pleuromutiliinid</t>
  </si>
  <si>
    <t>KOKKU</t>
  </si>
  <si>
    <t>Aminoglükosiidid</t>
  </si>
  <si>
    <t>Müüdud kogus (grammides)</t>
  </si>
  <si>
    <t>Tsefalosporiinid 1. (ja 2.) põlvkond</t>
  </si>
  <si>
    <t>Tsefalosporiinid 3. ja 4. põlvkond</t>
  </si>
  <si>
    <t>Teised antibiootikumid ja antibakteriaalsed ained</t>
  </si>
  <si>
    <t>Penitsilliinid ja penitsilliinide kombinatsioonid*</t>
  </si>
  <si>
    <t>Veterinaar- ja humaanravimid, antibiootikumid</t>
  </si>
  <si>
    <t>Toimeained, suukaudne manustamisviis</t>
  </si>
  <si>
    <t>Veterinaarravimid</t>
  </si>
  <si>
    <t>Humaanravimid, müük veterinaararstidele</t>
  </si>
  <si>
    <t>Kokku suukaudne (vet+hum)</t>
  </si>
  <si>
    <t>Toimeaine (manustamisviis)</t>
  </si>
  <si>
    <t>Müüdud kogus</t>
  </si>
  <si>
    <t>amoksitsilliin(O)</t>
  </si>
  <si>
    <t>asitromütsiin(O)</t>
  </si>
  <si>
    <t>doksütsükliin(O)</t>
  </si>
  <si>
    <t>enrofloksatsiin(O)</t>
  </si>
  <si>
    <t>florfenikool(O)</t>
  </si>
  <si>
    <t>klaritromütsiin(O)</t>
  </si>
  <si>
    <t>klindamütsiin(O)</t>
  </si>
  <si>
    <t>kolistiin(O)</t>
  </si>
  <si>
    <t>linkomütsiin(O)</t>
  </si>
  <si>
    <t>marbofloksatsiin(O)</t>
  </si>
  <si>
    <t>metronidasool(O)</t>
  </si>
  <si>
    <t>nitrofurantoiin(O)</t>
  </si>
  <si>
    <t>norfloksatsiin(O)</t>
  </si>
  <si>
    <t>paromomütsiin(O)</t>
  </si>
  <si>
    <t>pradofloksatsiin(O)</t>
  </si>
  <si>
    <t>spektinomütsiin(O)</t>
  </si>
  <si>
    <t>spiramütsiin(O)</t>
  </si>
  <si>
    <t>sulfadiasiin(O)</t>
  </si>
  <si>
    <t>sulfadimetoksiin(O)</t>
  </si>
  <si>
    <t>sulfamerasiin(O)</t>
  </si>
  <si>
    <t>sulfametoksasool(O)</t>
  </si>
  <si>
    <t>tiamuliin(O)</t>
  </si>
  <si>
    <t>trimetoprim(O)</t>
  </si>
  <si>
    <t>tsefadroksiil(O)</t>
  </si>
  <si>
    <t>tsefaleksiin(O)</t>
  </si>
  <si>
    <t>tsiprofloksatsiin(O)</t>
  </si>
  <si>
    <t>tülosiin(O)</t>
  </si>
  <si>
    <t>tülvalosiin(O)</t>
  </si>
  <si>
    <t>ampicillin (O)</t>
  </si>
  <si>
    <t>Periood: aasta 2025</t>
  </si>
  <si>
    <t>tsefuroksiim(O)</t>
  </si>
  <si>
    <t>Veterinaarravimid, antibiootikumid</t>
  </si>
  <si>
    <t>Periood: 2014 - 2025</t>
  </si>
  <si>
    <t>B-kategooria</t>
  </si>
  <si>
    <t>C-kategooria</t>
  </si>
  <si>
    <t>D-kategooria</t>
  </si>
  <si>
    <t>Tegevuskava mõõdikud</t>
  </si>
  <si>
    <t>Kriitilised antibiootikumid</t>
  </si>
  <si>
    <t>Humaanravimeid ei tohi kasutada, kui on olemas veterinaarravim</t>
  </si>
  <si>
    <t>AMEG</t>
  </si>
  <si>
    <t>Periood: 2018 - 2025</t>
  </si>
  <si>
    <t>Toimeained AMEG-kategooria alusel</t>
  </si>
  <si>
    <t>Müüdud kogused grammides</t>
  </si>
  <si>
    <t>Müüdud kogused grammides, joonistel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</si>
</sst>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9"/>
      <color rgb="FF080000"/>
      <name val="Arial"/>
      <family val="2"/>
      <charset val="186"/>
    </font>
    <font>
      <b/>
      <sz val="9"/>
      <color rgb="FF080000"/>
      <name val="Arial"/>
      <family val="2"/>
      <charset val="186"/>
    </font>
    <font>
      <sz val="12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rgb="FF0070C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11"/>
      <color theme="1"/>
      <name val="Calibri"/>
      <family val="2"/>
    </font>
    <font>
      <sz val="9"/>
      <color rgb="FFFF0000"/>
      <name val="Arial"/>
      <family val="2"/>
      <charset val="186"/>
    </font>
    <font>
      <sz val="9"/>
      <color theme="4"/>
      <name val="Arial"/>
      <family val="2"/>
      <charset val="186"/>
    </font>
    <font>
      <sz val="9"/>
      <color theme="3" tint="0.39997558519241921"/>
      <name val="Arial"/>
      <family val="2"/>
      <charset val="186"/>
    </font>
    <font>
      <sz val="9"/>
      <color rgb="FF08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49" fontId="1" fillId="0" borderId="0" xfId="0" applyNumberFormat="1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7" fillId="0" borderId="0" xfId="0" applyFont="1"/>
    <xf numFmtId="3" fontId="6" fillId="0" borderId="0" xfId="0" applyNumberFormat="1" applyFont="1" applyAlignment="1"/>
    <xf numFmtId="3" fontId="4" fillId="0" borderId="0" xfId="0" applyNumberFormat="1" applyFont="1" applyAlignment="1"/>
    <xf numFmtId="1" fontId="5" fillId="0" borderId="1" xfId="0" applyNumberFormat="1" applyFont="1" applyBorder="1" applyAlignment="1"/>
    <xf numFmtId="1" fontId="2" fillId="0" borderId="1" xfId="0" applyNumberFormat="1" applyFont="1" applyBorder="1" applyAlignment="1"/>
    <xf numFmtId="3" fontId="0" fillId="0" borderId="0" xfId="0" applyNumberFormat="1" applyAlignment="1"/>
    <xf numFmtId="3" fontId="6" fillId="0" borderId="0" xfId="0" applyNumberFormat="1" applyFont="1"/>
    <xf numFmtId="0" fontId="0" fillId="0" borderId="0" xfId="0"/>
    <xf numFmtId="3" fontId="4" fillId="0" borderId="0" xfId="0" applyNumberFormat="1" applyFont="1" applyBorder="1"/>
    <xf numFmtId="49" fontId="1" fillId="0" borderId="0" xfId="0" applyNumberFormat="1" applyFont="1" applyFill="1" applyAlignment="1"/>
    <xf numFmtId="0" fontId="1" fillId="0" borderId="0" xfId="0" applyFont="1" applyFill="1" applyAlignment="1"/>
    <xf numFmtId="49" fontId="12" fillId="0" borderId="0" xfId="0" applyNumberFormat="1" applyFont="1" applyFill="1" applyAlignment="1"/>
    <xf numFmtId="0" fontId="12" fillId="0" borderId="0" xfId="0" applyFont="1" applyFill="1" applyAlignment="1"/>
    <xf numFmtId="49" fontId="13" fillId="0" borderId="0" xfId="0" applyNumberFormat="1" applyFont="1" applyFill="1" applyAlignment="1"/>
    <xf numFmtId="0" fontId="13" fillId="0" borderId="0" xfId="0" applyFont="1" applyFill="1" applyAlignment="1"/>
    <xf numFmtId="3" fontId="16" fillId="0" borderId="0" xfId="0" applyNumberFormat="1" applyFont="1"/>
    <xf numFmtId="3" fontId="15" fillId="0" borderId="0" xfId="0" applyNumberFormat="1" applyFont="1"/>
    <xf numFmtId="3" fontId="16" fillId="0" borderId="1" xfId="0" applyNumberFormat="1" applyFont="1" applyBorder="1"/>
    <xf numFmtId="3" fontId="15" fillId="0" borderId="0" xfId="0" applyNumberFormat="1" applyFont="1" applyAlignment="1">
      <alignment vertical="center"/>
    </xf>
    <xf numFmtId="0" fontId="16" fillId="0" borderId="0" xfId="0" applyFont="1"/>
    <xf numFmtId="0" fontId="18" fillId="0" borderId="0" xfId="0" applyFont="1"/>
    <xf numFmtId="0" fontId="2" fillId="0" borderId="1" xfId="0" applyFont="1" applyBorder="1"/>
    <xf numFmtId="0" fontId="2" fillId="0" borderId="4" xfId="0" applyFont="1" applyBorder="1"/>
    <xf numFmtId="0" fontId="9" fillId="0" borderId="1" xfId="0" applyFont="1" applyBorder="1"/>
    <xf numFmtId="3" fontId="9" fillId="0" borderId="1" xfId="0" applyNumberFormat="1" applyFont="1" applyBorder="1"/>
    <xf numFmtId="0" fontId="9" fillId="0" borderId="4" xfId="0" applyFont="1" applyBorder="1"/>
    <xf numFmtId="49" fontId="14" fillId="0" borderId="0" xfId="0" applyNumberFormat="1" applyFont="1" applyAlignment="1">
      <alignment vertical="center"/>
    </xf>
    <xf numFmtId="49" fontId="6" fillId="0" borderId="3" xfId="0" applyNumberFormat="1" applyFont="1" applyBorder="1"/>
    <xf numFmtId="49" fontId="1" fillId="0" borderId="0" xfId="0" applyNumberFormat="1" applyFont="1"/>
    <xf numFmtId="49" fontId="6" fillId="0" borderId="0" xfId="0" applyNumberFormat="1" applyFont="1"/>
    <xf numFmtId="49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49" fontId="6" fillId="0" borderId="1" xfId="0" applyNumberFormat="1" applyFont="1" applyBorder="1"/>
    <xf numFmtId="49" fontId="6" fillId="0" borderId="4" xfId="0" applyNumberFormat="1" applyFont="1" applyBorder="1"/>
    <xf numFmtId="49" fontId="1" fillId="0" borderId="1" xfId="0" applyNumberFormat="1" applyFont="1" applyBorder="1"/>
    <xf numFmtId="3" fontId="6" fillId="0" borderId="1" xfId="0" applyNumberFormat="1" applyFont="1" applyBorder="1"/>
    <xf numFmtId="49" fontId="9" fillId="0" borderId="0" xfId="0" applyNumberFormat="1" applyFont="1"/>
    <xf numFmtId="3" fontId="9" fillId="0" borderId="0" xfId="0" applyNumberFormat="1" applyFont="1"/>
    <xf numFmtId="3" fontId="19" fillId="0" borderId="0" xfId="0" applyNumberFormat="1" applyFont="1"/>
    <xf numFmtId="0" fontId="20" fillId="0" borderId="0" xfId="0" applyFont="1"/>
    <xf numFmtId="3" fontId="16" fillId="0" borderId="0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/>
    <xf numFmtId="0" fontId="21" fillId="0" borderId="0" xfId="0" applyFont="1"/>
    <xf numFmtId="49" fontId="16" fillId="0" borderId="0" xfId="0" applyNumberFormat="1" applyFont="1"/>
    <xf numFmtId="1" fontId="23" fillId="0" borderId="1" xfId="0" applyNumberFormat="1" applyFont="1" applyBorder="1"/>
    <xf numFmtId="49" fontId="16" fillId="0" borderId="1" xfId="0" applyNumberFormat="1" applyFont="1" applyBorder="1"/>
    <xf numFmtId="0" fontId="23" fillId="0" borderId="0" xfId="0" applyFont="1"/>
    <xf numFmtId="3" fontId="23" fillId="0" borderId="0" xfId="0" applyNumberFormat="1" applyFont="1"/>
    <xf numFmtId="49" fontId="14" fillId="0" borderId="2" xfId="0" applyNumberFormat="1" applyFont="1" applyBorder="1" applyAlignment="1">
      <alignment vertical="center"/>
    </xf>
    <xf numFmtId="9" fontId="24" fillId="0" borderId="0" xfId="0" applyNumberFormat="1" applyFont="1"/>
    <xf numFmtId="3" fontId="24" fillId="0" borderId="0" xfId="0" applyNumberFormat="1" applyFont="1"/>
    <xf numFmtId="49" fontId="11" fillId="0" borderId="0" xfId="0" applyNumberFormat="1" applyFont="1"/>
    <xf numFmtId="49" fontId="22" fillId="0" borderId="0" xfId="0" applyNumberFormat="1" applyFont="1" applyAlignment="1">
      <alignment vertical="center"/>
    </xf>
    <xf numFmtId="49" fontId="11" fillId="0" borderId="2" xfId="0" applyNumberFormat="1" applyFont="1" applyBorder="1"/>
    <xf numFmtId="0" fontId="15" fillId="2" borderId="0" xfId="0" applyFont="1" applyFill="1"/>
    <xf numFmtId="9" fontId="15" fillId="2" borderId="0" xfId="0" applyNumberFormat="1" applyFont="1" applyFill="1"/>
    <xf numFmtId="0" fontId="15" fillId="3" borderId="0" xfId="0" applyFont="1" applyFill="1"/>
    <xf numFmtId="9" fontId="15" fillId="3" borderId="0" xfId="0" applyNumberFormat="1" applyFont="1" applyFill="1"/>
    <xf numFmtId="0" fontId="15" fillId="4" borderId="0" xfId="0" applyFont="1" applyFill="1"/>
    <xf numFmtId="9" fontId="15" fillId="4" borderId="0" xfId="0" applyNumberFormat="1" applyFont="1" applyFill="1"/>
    <xf numFmtId="0" fontId="24" fillId="0" borderId="0" xfId="0" applyFont="1"/>
    <xf numFmtId="1" fontId="2" fillId="0" borderId="1" xfId="0" applyNumberFormat="1" applyFont="1" applyBorder="1"/>
    <xf numFmtId="0" fontId="25" fillId="0" borderId="1" xfId="0" applyFont="1" applyBorder="1"/>
    <xf numFmtId="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6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t-EE" sz="1000"/>
              <a:t>Fluorokinoloonid 2014-2025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'Tegevuskava kriitilised AB'!$A$7</c:f>
              <c:strCache>
                <c:ptCount val="1"/>
                <c:pt idx="0">
                  <c:v>Fluorokinoloonid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'Tegevuskava kriitilised AB'!$B$6:$M$6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'Tegevuskava kriitilised AB'!$B$7:$M$7</c:f>
              <c:numCache>
                <c:formatCode>#,##0</c:formatCode>
                <c:ptCount val="12"/>
                <c:pt idx="0">
                  <c:v>201013.23130000001</c:v>
                </c:pt>
                <c:pt idx="1">
                  <c:v>225059.16010000001</c:v>
                </c:pt>
                <c:pt idx="2">
                  <c:v>148513</c:v>
                </c:pt>
                <c:pt idx="3">
                  <c:v>150700</c:v>
                </c:pt>
                <c:pt idx="4">
                  <c:v>143265</c:v>
                </c:pt>
                <c:pt idx="5">
                  <c:v>131559</c:v>
                </c:pt>
                <c:pt idx="6">
                  <c:v>129552</c:v>
                </c:pt>
                <c:pt idx="7">
                  <c:v>103723</c:v>
                </c:pt>
                <c:pt idx="8">
                  <c:v>92511</c:v>
                </c:pt>
                <c:pt idx="9">
                  <c:v>72794</c:v>
                </c:pt>
                <c:pt idx="10">
                  <c:v>79010</c:v>
                </c:pt>
                <c:pt idx="11">
                  <c:v>70366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1-4023-BFDC-10CECFB7F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23808"/>
        <c:axId val="184825344"/>
      </c:lineChart>
      <c:catAx>
        <c:axId val="1848238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84825344"/>
        <c:crosses val="autoZero"/>
        <c:auto val="1"/>
        <c:lblAlgn val="ctr"/>
        <c:lblOffset val="100"/>
        <c:noMultiLvlLbl val="0"/>
      </c:catAx>
      <c:valAx>
        <c:axId val="184825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Müüdud toimeaine kog</a:t>
                </a:r>
                <a:r>
                  <a:rPr lang="et-EE" sz="900"/>
                  <a:t>us (kg)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6666666666666666E-2"/>
              <c:y val="0.140812190142898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48238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t-EE" sz="1000"/>
              <a:t>Polümüksiinid 2014-2025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'Tegevuskava kriitilised AB'!$A$9</c:f>
              <c:strCache>
                <c:ptCount val="1"/>
                <c:pt idx="0">
                  <c:v>Polümüksiinid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'Tegevuskava kriitilised AB'!$B$6:$M$6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'Tegevuskava kriitilised AB'!$B$9:$M$9</c:f>
              <c:numCache>
                <c:formatCode>#,##0</c:formatCode>
                <c:ptCount val="12"/>
                <c:pt idx="0">
                  <c:v>397520.15005150001</c:v>
                </c:pt>
                <c:pt idx="1">
                  <c:v>136600.61187999998</c:v>
                </c:pt>
                <c:pt idx="2">
                  <c:v>82860</c:v>
                </c:pt>
                <c:pt idx="3">
                  <c:v>109438</c:v>
                </c:pt>
                <c:pt idx="4">
                  <c:v>82966</c:v>
                </c:pt>
                <c:pt idx="5">
                  <c:v>43663</c:v>
                </c:pt>
                <c:pt idx="6">
                  <c:v>25010</c:v>
                </c:pt>
                <c:pt idx="7">
                  <c:v>17757</c:v>
                </c:pt>
                <c:pt idx="8">
                  <c:v>47135</c:v>
                </c:pt>
                <c:pt idx="9">
                  <c:v>39265</c:v>
                </c:pt>
                <c:pt idx="10">
                  <c:v>35153</c:v>
                </c:pt>
                <c:pt idx="11">
                  <c:v>53816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B-471C-A482-3D7E2EE4B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46592"/>
        <c:axId val="184872960"/>
      </c:lineChart>
      <c:catAx>
        <c:axId val="1848465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t-EE"/>
          </a:p>
        </c:txPr>
        <c:crossAx val="184872960"/>
        <c:crosses val="autoZero"/>
        <c:auto val="1"/>
        <c:lblAlgn val="ctr"/>
        <c:lblOffset val="100"/>
        <c:noMultiLvlLbl val="0"/>
      </c:catAx>
      <c:valAx>
        <c:axId val="18487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t-EE" sz="900"/>
                  <a:t>Müüdud</a:t>
                </a:r>
                <a:r>
                  <a:rPr lang="et-EE" sz="900" baseline="0"/>
                  <a:t> toimeaine kogus (kg)</a:t>
                </a:r>
                <a:endParaRPr lang="et-EE" sz="900"/>
              </a:p>
            </c:rich>
          </c:tx>
          <c:layout>
            <c:manualLayout>
              <c:xMode val="edge"/>
              <c:yMode val="edge"/>
              <c:x val="1.9444444444444445E-2"/>
              <c:y val="0.136182560513269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t-E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t-EE"/>
          </a:p>
        </c:txPr>
        <c:crossAx val="184846592"/>
        <c:crosses val="autoZero"/>
        <c:crossBetween val="between"/>
        <c:dispUnits>
          <c:builtInUnit val="thousands"/>
        </c:dispUnits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t-EE" sz="1000"/>
              <a:t>3.</a:t>
            </a:r>
            <a:r>
              <a:rPr lang="et-EE" sz="1000" baseline="0"/>
              <a:t> ja 4. põlvkonna t</a:t>
            </a:r>
            <a:r>
              <a:rPr lang="et-EE" sz="1000"/>
              <a:t>sefalosporiinid 2014-2025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523840769903762"/>
          <c:y val="0.20081601110623654"/>
          <c:w val="0.79677111348735741"/>
          <c:h val="0.57099202821584427"/>
        </c:manualLayout>
      </c:layout>
      <c:lineChart>
        <c:grouping val="standard"/>
        <c:varyColors val="0"/>
        <c:ser>
          <c:idx val="1"/>
          <c:order val="0"/>
          <c:tx>
            <c:strRef>
              <c:f>'Tegevuskava kriitilised AB'!$A$10</c:f>
              <c:strCache>
                <c:ptCount val="1"/>
                <c:pt idx="0">
                  <c:v>Tsefalosporiinid 3. ja 4. põlvkond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'Tegevuskava kriitilised AB'!$B$6:$M$6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'Tegevuskava kriitilised AB'!$B$10:$M$10</c:f>
              <c:numCache>
                <c:formatCode>#,##0</c:formatCode>
                <c:ptCount val="12"/>
                <c:pt idx="0">
                  <c:v>80086</c:v>
                </c:pt>
                <c:pt idx="1">
                  <c:v>75512</c:v>
                </c:pt>
                <c:pt idx="2">
                  <c:v>82211</c:v>
                </c:pt>
                <c:pt idx="3">
                  <c:v>91503</c:v>
                </c:pt>
                <c:pt idx="4">
                  <c:v>104144</c:v>
                </c:pt>
                <c:pt idx="5">
                  <c:v>88079</c:v>
                </c:pt>
                <c:pt idx="6">
                  <c:v>81462</c:v>
                </c:pt>
                <c:pt idx="7">
                  <c:v>60995</c:v>
                </c:pt>
                <c:pt idx="8">
                  <c:v>52548</c:v>
                </c:pt>
                <c:pt idx="9">
                  <c:v>41805</c:v>
                </c:pt>
                <c:pt idx="10">
                  <c:v>42898</c:v>
                </c:pt>
                <c:pt idx="11">
                  <c:v>38406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3-4E51-8B6B-45DFE3AE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02784"/>
        <c:axId val="184904320"/>
      </c:lineChart>
      <c:catAx>
        <c:axId val="1849027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84904320"/>
        <c:crosses val="autoZero"/>
        <c:auto val="1"/>
        <c:lblAlgn val="ctr"/>
        <c:lblOffset val="100"/>
        <c:noMultiLvlLbl val="0"/>
      </c:catAx>
      <c:valAx>
        <c:axId val="184904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t-EE" sz="900"/>
                  <a:t>Müüdud</a:t>
                </a:r>
                <a:r>
                  <a:rPr lang="et-EE" sz="900" baseline="0"/>
                  <a:t> toimeaine kogus (kg)</a:t>
                </a:r>
                <a:endParaRPr lang="et-EE" sz="900"/>
              </a:p>
            </c:rich>
          </c:tx>
          <c:layout>
            <c:manualLayout>
              <c:xMode val="edge"/>
              <c:yMode val="edge"/>
              <c:x val="1.3888888888888888E-2"/>
              <c:y val="0.122293671624380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490278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t-EE" sz="1000"/>
              <a:t>Makroliidid 2014-2025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'Tegevuskava kriitilised AB'!$A$8</c:f>
              <c:strCache>
                <c:ptCount val="1"/>
                <c:pt idx="0">
                  <c:v>Makroliidid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'Tegevuskava kriitilised AB'!$B$6:$M$6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'Tegevuskava kriitilised AB'!$B$8:$M$8</c:f>
              <c:numCache>
                <c:formatCode>#,##0</c:formatCode>
                <c:ptCount val="12"/>
                <c:pt idx="0">
                  <c:v>584246.9375</c:v>
                </c:pt>
                <c:pt idx="1">
                  <c:v>348656.4375</c:v>
                </c:pt>
                <c:pt idx="2">
                  <c:v>266753</c:v>
                </c:pt>
                <c:pt idx="3">
                  <c:v>239927</c:v>
                </c:pt>
                <c:pt idx="4">
                  <c:v>349435</c:v>
                </c:pt>
                <c:pt idx="5">
                  <c:v>215502</c:v>
                </c:pt>
                <c:pt idx="6">
                  <c:v>183834</c:v>
                </c:pt>
                <c:pt idx="7">
                  <c:v>108018</c:v>
                </c:pt>
                <c:pt idx="8">
                  <c:v>179392</c:v>
                </c:pt>
                <c:pt idx="9">
                  <c:v>218051</c:v>
                </c:pt>
                <c:pt idx="10">
                  <c:v>205352</c:v>
                </c:pt>
                <c:pt idx="11">
                  <c:v>155440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A-4D98-AE37-D5F3716B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823808"/>
        <c:axId val="184825344"/>
      </c:lineChart>
      <c:catAx>
        <c:axId val="1848238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84825344"/>
        <c:crosses val="autoZero"/>
        <c:auto val="1"/>
        <c:lblAlgn val="ctr"/>
        <c:lblOffset val="100"/>
        <c:noMultiLvlLbl val="0"/>
      </c:catAx>
      <c:valAx>
        <c:axId val="184825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Müüdud toimeaine kog</a:t>
                </a:r>
                <a:r>
                  <a:rPr lang="et-EE" sz="900"/>
                  <a:t>us (kg)</a:t>
                </a:r>
                <a:endParaRPr lang="en-US" sz="900"/>
              </a:p>
            </c:rich>
          </c:tx>
          <c:layout>
            <c:manualLayout>
              <c:xMode val="edge"/>
              <c:yMode val="edge"/>
              <c:x val="1.6666666666666666E-2"/>
              <c:y val="0.140812190142898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848238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594360</xdr:colOff>
      <xdr:row>12</xdr:row>
      <xdr:rowOff>0</xdr:rowOff>
    </xdr:from>
    <xdr:to>
      <xdr:col>15</xdr:col>
      <xdr:colOff>274320</xdr:colOff>
      <xdr:row>26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1211580</xdr:colOff>
      <xdr:row>11</xdr:row>
      <xdr:rowOff>167640</xdr:rowOff>
    </xdr:from>
    <xdr:to>
      <xdr:col>7</xdr:col>
      <xdr:colOff>381000</xdr:colOff>
      <xdr:row>26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518160</xdr:colOff>
      <xdr:row>11</xdr:row>
      <xdr:rowOff>167639</xdr:rowOff>
    </xdr:from>
    <xdr:to>
      <xdr:col>22</xdr:col>
      <xdr:colOff>179070</xdr:colOff>
      <xdr:row>26</xdr:row>
      <xdr:rowOff>89535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563880</xdr:colOff>
      <xdr:row>27</xdr:row>
      <xdr:rowOff>99060</xdr:rowOff>
    </xdr:from>
    <xdr:to>
      <xdr:col>9</xdr:col>
      <xdr:colOff>358140</xdr:colOff>
      <xdr:row>42</xdr:row>
      <xdr:rowOff>30480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3B6E58F-0CE9-49DE-8832-9708325C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D1C2-1623-4C5A-9ABF-AF0C218B74DD}">
  <dimension ref="A1:M20"/>
  <sheetViews>
    <sheetView tabSelected="1" workbookViewId="0">
      <selection activeCell="A28" sqref="A28"/>
    </sheetView>
  </sheetViews>
  <sheetFormatPr defaultRowHeight="14.4" x14ac:dyDescent="0.3"/>
  <cols>
    <col min="1" max="1" width="36" style="27" bestFit="1" customWidth="1"/>
    <col min="2" max="13" width="9.88671875" style="27" bestFit="1" customWidth="1"/>
  </cols>
  <sheetData>
    <row r="1" spans="1:13" s="15" customFormat="1" x14ac:dyDescent="0.3">
      <c r="A1" s="52" t="s">
        <v>55</v>
      </c>
      <c r="B1" s="5"/>
      <c r="C1" s="5"/>
      <c r="D1" s="5"/>
      <c r="G1" s="5"/>
    </row>
    <row r="2" spans="1:13" s="15" customFormat="1" x14ac:dyDescent="0.3">
      <c r="A2" s="52" t="s">
        <v>66</v>
      </c>
      <c r="B2" s="5"/>
      <c r="C2" s="5"/>
      <c r="D2" s="5"/>
      <c r="G2" s="5"/>
    </row>
    <row r="3" spans="1:13" s="15" customFormat="1" x14ac:dyDescent="0.3">
      <c r="A3" s="77" t="s">
        <v>56</v>
      </c>
      <c r="B3" s="5"/>
      <c r="C3" s="5"/>
      <c r="D3" s="5"/>
      <c r="G3" s="5"/>
    </row>
    <row r="5" spans="1:13" x14ac:dyDescent="0.3">
      <c r="A5" s="54"/>
      <c r="B5" s="54">
        <v>2014</v>
      </c>
      <c r="C5" s="54">
        <v>2015</v>
      </c>
      <c r="D5" s="54">
        <v>2016</v>
      </c>
      <c r="E5" s="54">
        <v>2017</v>
      </c>
      <c r="F5" s="54">
        <v>2018</v>
      </c>
      <c r="G5" s="54">
        <v>2019</v>
      </c>
      <c r="H5" s="54">
        <v>2020</v>
      </c>
      <c r="I5" s="54">
        <v>2021</v>
      </c>
      <c r="J5" s="54">
        <v>2022</v>
      </c>
      <c r="K5" s="54">
        <v>2023</v>
      </c>
      <c r="L5" s="54">
        <v>2024</v>
      </c>
      <c r="M5" s="54">
        <v>2025</v>
      </c>
    </row>
    <row r="6" spans="1:13" x14ac:dyDescent="0.3">
      <c r="A6" s="53" t="s">
        <v>11</v>
      </c>
      <c r="B6" s="23">
        <v>899478.38642805</v>
      </c>
      <c r="C6" s="23">
        <v>549235.13589659997</v>
      </c>
      <c r="D6" s="23">
        <v>408401</v>
      </c>
      <c r="E6" s="23">
        <v>438665</v>
      </c>
      <c r="F6" s="23">
        <v>472572</v>
      </c>
      <c r="G6" s="23">
        <v>407407</v>
      </c>
      <c r="H6" s="23">
        <v>418143</v>
      </c>
      <c r="I6" s="23">
        <v>375823</v>
      </c>
      <c r="J6" s="23">
        <v>255234</v>
      </c>
      <c r="K6" s="23">
        <v>169724</v>
      </c>
      <c r="L6" s="23">
        <v>155364</v>
      </c>
      <c r="M6" s="23">
        <v>244463</v>
      </c>
    </row>
    <row r="7" spans="1:13" x14ac:dyDescent="0.3">
      <c r="A7" s="53" t="s">
        <v>3</v>
      </c>
      <c r="B7" s="23">
        <v>52275</v>
      </c>
      <c r="C7" s="23">
        <v>39195</v>
      </c>
      <c r="D7" s="23">
        <v>40750</v>
      </c>
      <c r="E7" s="23">
        <v>55490</v>
      </c>
      <c r="F7" s="23">
        <v>56341</v>
      </c>
      <c r="G7" s="23">
        <v>48957</v>
      </c>
      <c r="H7" s="23">
        <v>45265</v>
      </c>
      <c r="I7" s="23">
        <v>44755</v>
      </c>
      <c r="J7" s="23">
        <v>69435</v>
      </c>
      <c r="K7" s="23">
        <v>62239</v>
      </c>
      <c r="L7" s="23">
        <v>86573</v>
      </c>
      <c r="M7" s="23">
        <v>90131</v>
      </c>
    </row>
    <row r="8" spans="1:13" x14ac:dyDescent="0.3">
      <c r="A8" s="53" t="s">
        <v>7</v>
      </c>
      <c r="B8" s="23">
        <v>201013.23130000001</v>
      </c>
      <c r="C8" s="23">
        <v>225059.16010000001</v>
      </c>
      <c r="D8" s="23">
        <v>148513</v>
      </c>
      <c r="E8" s="23">
        <v>150700</v>
      </c>
      <c r="F8" s="23">
        <v>143265</v>
      </c>
      <c r="G8" s="23">
        <v>131559</v>
      </c>
      <c r="H8" s="23">
        <v>129552</v>
      </c>
      <c r="I8" s="23">
        <v>103723</v>
      </c>
      <c r="J8" s="23">
        <v>92511</v>
      </c>
      <c r="K8" s="23">
        <v>72794</v>
      </c>
      <c r="L8" s="23">
        <v>79010</v>
      </c>
      <c r="M8" s="23">
        <v>70366</v>
      </c>
    </row>
    <row r="9" spans="1:13" x14ac:dyDescent="0.3">
      <c r="A9" s="53" t="s">
        <v>6</v>
      </c>
      <c r="B9" s="23">
        <v>301812.2</v>
      </c>
      <c r="C9" s="23">
        <v>97866.8</v>
      </c>
      <c r="D9" s="23">
        <v>33608</v>
      </c>
      <c r="E9" s="23">
        <v>53982</v>
      </c>
      <c r="F9" s="23">
        <v>78274</v>
      </c>
      <c r="G9" s="23">
        <v>66369</v>
      </c>
      <c r="H9" s="23">
        <v>38181</v>
      </c>
      <c r="I9" s="23">
        <v>60881</v>
      </c>
      <c r="J9" s="23">
        <v>48342</v>
      </c>
      <c r="K9" s="23">
        <v>39351</v>
      </c>
      <c r="L9" s="23">
        <v>30517</v>
      </c>
      <c r="M9" s="23">
        <v>41949</v>
      </c>
    </row>
    <row r="10" spans="1:13" x14ac:dyDescent="0.3">
      <c r="A10" s="53" t="s">
        <v>5</v>
      </c>
      <c r="B10" s="23">
        <v>584246.9375</v>
      </c>
      <c r="C10" s="23">
        <v>348656.4375</v>
      </c>
      <c r="D10" s="23">
        <v>266753</v>
      </c>
      <c r="E10" s="23">
        <v>239927</v>
      </c>
      <c r="F10" s="23">
        <v>349435</v>
      </c>
      <c r="G10" s="23">
        <v>215502</v>
      </c>
      <c r="H10" s="23">
        <v>183834</v>
      </c>
      <c r="I10" s="23">
        <v>108018</v>
      </c>
      <c r="J10" s="23">
        <v>179392</v>
      </c>
      <c r="K10" s="23">
        <v>218051</v>
      </c>
      <c r="L10" s="23">
        <v>205352</v>
      </c>
      <c r="M10" s="23">
        <v>155440</v>
      </c>
    </row>
    <row r="11" spans="1:13" x14ac:dyDescent="0.3">
      <c r="A11" s="53" t="s">
        <v>16</v>
      </c>
      <c r="B11" s="23">
        <v>3153837</v>
      </c>
      <c r="C11" s="23">
        <v>3613840</v>
      </c>
      <c r="D11" s="23">
        <v>3683293</v>
      </c>
      <c r="E11" s="23">
        <v>2485167</v>
      </c>
      <c r="F11" s="23">
        <v>2158519</v>
      </c>
      <c r="G11" s="23">
        <v>1824013</v>
      </c>
      <c r="H11" s="23">
        <v>1651153</v>
      </c>
      <c r="I11" s="23">
        <v>1437758</v>
      </c>
      <c r="J11" s="23">
        <v>1421529</v>
      </c>
      <c r="K11" s="23">
        <v>1931136</v>
      </c>
      <c r="L11" s="23">
        <v>1785136</v>
      </c>
      <c r="M11" s="23">
        <v>1643144</v>
      </c>
    </row>
    <row r="12" spans="1:13" x14ac:dyDescent="0.3">
      <c r="A12" s="53" t="s">
        <v>9</v>
      </c>
      <c r="B12" s="23">
        <v>1479775</v>
      </c>
      <c r="C12" s="23">
        <v>753881</v>
      </c>
      <c r="D12" s="23">
        <v>589362</v>
      </c>
      <c r="E12" s="23">
        <v>564736</v>
      </c>
      <c r="F12" s="23">
        <v>856382</v>
      </c>
      <c r="G12" s="23">
        <v>955560</v>
      </c>
      <c r="H12" s="23">
        <v>996679</v>
      </c>
      <c r="I12" s="23">
        <v>1209144</v>
      </c>
      <c r="J12" s="23">
        <v>1172174</v>
      </c>
      <c r="K12" s="23">
        <v>1331484</v>
      </c>
      <c r="L12" s="23">
        <v>981442</v>
      </c>
      <c r="M12" s="23">
        <v>756747</v>
      </c>
    </row>
    <row r="13" spans="1:13" x14ac:dyDescent="0.3">
      <c r="A13" s="53" t="s">
        <v>8</v>
      </c>
      <c r="B13" s="23">
        <v>397520.15005150001</v>
      </c>
      <c r="C13" s="23">
        <v>136600.61187999998</v>
      </c>
      <c r="D13" s="23">
        <v>82860</v>
      </c>
      <c r="E13" s="23">
        <v>109438</v>
      </c>
      <c r="F13" s="23">
        <v>82966</v>
      </c>
      <c r="G13" s="23">
        <v>43663</v>
      </c>
      <c r="H13" s="23">
        <v>25010</v>
      </c>
      <c r="I13" s="23">
        <v>17757</v>
      </c>
      <c r="J13" s="23">
        <v>47135</v>
      </c>
      <c r="K13" s="23">
        <v>39265</v>
      </c>
      <c r="L13" s="23">
        <v>35153</v>
      </c>
      <c r="M13" s="23">
        <v>53816</v>
      </c>
    </row>
    <row r="14" spans="1:13" x14ac:dyDescent="0.3">
      <c r="A14" s="53" t="s">
        <v>4</v>
      </c>
      <c r="B14" s="23">
        <v>207090.24</v>
      </c>
      <c r="C14" s="23">
        <v>118315.2</v>
      </c>
      <c r="D14" s="23">
        <v>200942</v>
      </c>
      <c r="E14" s="23">
        <v>405311</v>
      </c>
      <c r="F14" s="23">
        <v>440208</v>
      </c>
      <c r="G14" s="23">
        <v>651287</v>
      </c>
      <c r="H14" s="23">
        <v>589318</v>
      </c>
      <c r="I14" s="23">
        <v>406109</v>
      </c>
      <c r="J14" s="23">
        <v>454781</v>
      </c>
      <c r="K14" s="23">
        <v>412384</v>
      </c>
      <c r="L14" s="23">
        <v>278930</v>
      </c>
      <c r="M14" s="23">
        <v>343703</v>
      </c>
    </row>
    <row r="15" spans="1:13" x14ac:dyDescent="0.3">
      <c r="A15" s="53" t="s">
        <v>2</v>
      </c>
      <c r="B15" s="23">
        <v>2223539.7999999998</v>
      </c>
      <c r="C15" s="23">
        <v>2032185</v>
      </c>
      <c r="D15" s="23">
        <v>1832813</v>
      </c>
      <c r="E15" s="23">
        <v>1675350</v>
      </c>
      <c r="F15" s="23">
        <v>1395496</v>
      </c>
      <c r="G15" s="23">
        <v>1861625</v>
      </c>
      <c r="H15" s="23">
        <v>1691005</v>
      </c>
      <c r="I15" s="23">
        <v>1654555</v>
      </c>
      <c r="J15" s="23">
        <v>1619805</v>
      </c>
      <c r="K15" s="23">
        <v>1524644</v>
      </c>
      <c r="L15" s="23">
        <v>1453545</v>
      </c>
      <c r="M15" s="23">
        <v>1273162</v>
      </c>
    </row>
    <row r="16" spans="1:13" x14ac:dyDescent="0.3">
      <c r="A16" s="53" t="s">
        <v>13</v>
      </c>
      <c r="B16" s="23">
        <v>85994.2212</v>
      </c>
      <c r="C16" s="23">
        <v>80076.227599999998</v>
      </c>
      <c r="D16" s="23">
        <v>77976.740000000005</v>
      </c>
      <c r="E16" s="23">
        <v>68986</v>
      </c>
      <c r="F16" s="23">
        <v>62196</v>
      </c>
      <c r="G16" s="23">
        <v>55464</v>
      </c>
      <c r="H16" s="23">
        <v>51104</v>
      </c>
      <c r="I16" s="23">
        <v>51596</v>
      </c>
      <c r="J16" s="23">
        <v>51555</v>
      </c>
      <c r="K16" s="23">
        <v>43592</v>
      </c>
      <c r="L16" s="23">
        <v>42564</v>
      </c>
      <c r="M16" s="23">
        <v>38580</v>
      </c>
    </row>
    <row r="17" spans="1:13" x14ac:dyDescent="0.3">
      <c r="A17" s="53" t="s">
        <v>14</v>
      </c>
      <c r="B17" s="23">
        <v>80086</v>
      </c>
      <c r="C17" s="23">
        <v>75512</v>
      </c>
      <c r="D17" s="23">
        <v>82211</v>
      </c>
      <c r="E17" s="23">
        <v>91503</v>
      </c>
      <c r="F17" s="23">
        <v>104144</v>
      </c>
      <c r="G17" s="23">
        <v>88079</v>
      </c>
      <c r="H17" s="23">
        <v>81462</v>
      </c>
      <c r="I17" s="23">
        <v>60995</v>
      </c>
      <c r="J17" s="23">
        <v>52548</v>
      </c>
      <c r="K17" s="23">
        <v>41805</v>
      </c>
      <c r="L17" s="23">
        <v>42898</v>
      </c>
      <c r="M17" s="23">
        <v>38406</v>
      </c>
    </row>
    <row r="18" spans="1:13" x14ac:dyDescent="0.3">
      <c r="A18" s="55" t="s">
        <v>15</v>
      </c>
      <c r="B18" s="25">
        <v>25104</v>
      </c>
      <c r="C18" s="25">
        <v>33536</v>
      </c>
      <c r="D18" s="25">
        <v>52345</v>
      </c>
      <c r="E18" s="25">
        <v>65397</v>
      </c>
      <c r="F18" s="25">
        <v>109550</v>
      </c>
      <c r="G18" s="25">
        <v>110040</v>
      </c>
      <c r="H18" s="25">
        <v>80650</v>
      </c>
      <c r="I18" s="25">
        <v>110648</v>
      </c>
      <c r="J18" s="25">
        <v>83163</v>
      </c>
      <c r="K18" s="25">
        <v>79383</v>
      </c>
      <c r="L18" s="25">
        <v>49427</v>
      </c>
      <c r="M18" s="25">
        <v>67697</v>
      </c>
    </row>
    <row r="19" spans="1:13" x14ac:dyDescent="0.3">
      <c r="A19" s="56" t="s">
        <v>10</v>
      </c>
      <c r="B19" s="60">
        <v>9691772.1664795503</v>
      </c>
      <c r="C19" s="57">
        <v>8103958.5729765994</v>
      </c>
      <c r="D19" s="57">
        <v>7499827.7400000002</v>
      </c>
      <c r="E19" s="57">
        <v>6404652</v>
      </c>
      <c r="F19" s="57">
        <v>6309348</v>
      </c>
      <c r="G19" s="57">
        <v>6459525</v>
      </c>
      <c r="H19" s="57">
        <v>5981356</v>
      </c>
      <c r="I19" s="57">
        <v>5641762</v>
      </c>
      <c r="J19" s="57">
        <v>5547604</v>
      </c>
      <c r="K19" s="57">
        <v>5965852</v>
      </c>
      <c r="L19" s="57">
        <v>5225911</v>
      </c>
      <c r="M19" s="60">
        <v>4817604</v>
      </c>
    </row>
    <row r="20" spans="1:13" x14ac:dyDescent="0.3">
      <c r="M20" s="59">
        <f>(M19-B19)/B19</f>
        <v>-0.50291815395099704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1"/>
  <sheetViews>
    <sheetView workbookViewId="0">
      <selection activeCell="R6" sqref="R6"/>
    </sheetView>
  </sheetViews>
  <sheetFormatPr defaultColWidth="9.109375" defaultRowHeight="14.4" x14ac:dyDescent="0.3"/>
  <cols>
    <col min="1" max="1" width="24.44140625" style="15" bestFit="1" customWidth="1"/>
    <col min="2" max="2" width="10.33203125" style="15" customWidth="1"/>
    <col min="3" max="18" width="9.109375" style="15"/>
    <col min="19" max="19" width="19.33203125" style="15" customWidth="1"/>
    <col min="20" max="16384" width="9.109375" style="15"/>
  </cols>
  <sheetData>
    <row r="1" spans="1:21" x14ac:dyDescent="0.3">
      <c r="A1" s="48" t="s">
        <v>60</v>
      </c>
    </row>
    <row r="2" spans="1:21" x14ac:dyDescent="0.3">
      <c r="A2" s="56" t="s">
        <v>61</v>
      </c>
    </row>
    <row r="3" spans="1:21" x14ac:dyDescent="0.3">
      <c r="A3" s="48" t="s">
        <v>67</v>
      </c>
      <c r="B3" s="5"/>
      <c r="C3" s="5"/>
      <c r="D3" s="5"/>
      <c r="G3" s="5"/>
    </row>
    <row r="4" spans="1:21" x14ac:dyDescent="0.3">
      <c r="A4" s="77" t="s">
        <v>56</v>
      </c>
      <c r="R4" s="17"/>
      <c r="S4" s="17"/>
      <c r="T4" s="18"/>
      <c r="U4" s="17"/>
    </row>
    <row r="5" spans="1:21" x14ac:dyDescent="0.3">
      <c r="A5" s="4"/>
      <c r="B5" s="73" t="s">
        <v>12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R5" s="17"/>
      <c r="S5" s="17"/>
      <c r="T5" s="18"/>
      <c r="U5" s="17"/>
    </row>
    <row r="6" spans="1:21" x14ac:dyDescent="0.3">
      <c r="A6" s="11"/>
      <c r="B6" s="12">
        <v>2014</v>
      </c>
      <c r="C6" s="12">
        <v>2015</v>
      </c>
      <c r="D6" s="12">
        <v>2016</v>
      </c>
      <c r="E6" s="12">
        <v>2017</v>
      </c>
      <c r="F6" s="12">
        <v>2018</v>
      </c>
      <c r="G6" s="12">
        <v>2019</v>
      </c>
      <c r="H6" s="12">
        <v>2020</v>
      </c>
      <c r="I6" s="12">
        <v>2021</v>
      </c>
      <c r="J6" s="12">
        <v>2022</v>
      </c>
      <c r="K6" s="12">
        <v>2023</v>
      </c>
      <c r="L6" s="12">
        <v>2024</v>
      </c>
      <c r="M6" s="12">
        <v>2025</v>
      </c>
      <c r="R6" s="17"/>
      <c r="S6" s="17"/>
      <c r="T6" s="18"/>
      <c r="U6" s="17"/>
    </row>
    <row r="7" spans="1:21" x14ac:dyDescent="0.3">
      <c r="A7" s="1" t="s">
        <v>7</v>
      </c>
      <c r="B7" s="9">
        <v>201013.23130000001</v>
      </c>
      <c r="C7" s="9">
        <v>225059.16010000001</v>
      </c>
      <c r="D7" s="9">
        <v>148513</v>
      </c>
      <c r="E7" s="16">
        <v>150700</v>
      </c>
      <c r="F7" s="16">
        <v>143265</v>
      </c>
      <c r="G7" s="16">
        <v>131559</v>
      </c>
      <c r="H7" s="24">
        <v>129552</v>
      </c>
      <c r="I7" s="24">
        <v>103723</v>
      </c>
      <c r="J7" s="24">
        <v>92511</v>
      </c>
      <c r="K7" s="50">
        <v>72794</v>
      </c>
      <c r="L7" s="50">
        <v>79010</v>
      </c>
      <c r="M7" s="50">
        <v>70366</v>
      </c>
      <c r="R7" s="19"/>
      <c r="S7" s="19"/>
      <c r="T7" s="20"/>
      <c r="U7" s="19"/>
    </row>
    <row r="8" spans="1:21" x14ac:dyDescent="0.3">
      <c r="A8" s="1" t="s">
        <v>5</v>
      </c>
      <c r="B8" s="9">
        <v>584246.9375</v>
      </c>
      <c r="C8" s="9">
        <v>348656.4375</v>
      </c>
      <c r="D8" s="9">
        <v>266753</v>
      </c>
      <c r="E8" s="16">
        <v>239927</v>
      </c>
      <c r="F8" s="16">
        <v>349435</v>
      </c>
      <c r="G8" s="16">
        <v>215502</v>
      </c>
      <c r="H8" s="23">
        <v>183834</v>
      </c>
      <c r="I8" s="23">
        <v>108018</v>
      </c>
      <c r="J8" s="23">
        <v>179392</v>
      </c>
      <c r="K8" s="49">
        <v>218051</v>
      </c>
      <c r="L8" s="49">
        <v>205352</v>
      </c>
      <c r="M8" s="49">
        <v>155440</v>
      </c>
      <c r="R8" s="17"/>
      <c r="S8" s="17"/>
      <c r="T8" s="18"/>
      <c r="U8" s="17"/>
    </row>
    <row r="9" spans="1:21" x14ac:dyDescent="0.3">
      <c r="A9" s="1" t="s">
        <v>8</v>
      </c>
      <c r="B9" s="9">
        <v>397520.15005150001</v>
      </c>
      <c r="C9" s="9">
        <v>136600.61187999998</v>
      </c>
      <c r="D9" s="9">
        <v>82860</v>
      </c>
      <c r="E9" s="16">
        <v>109438</v>
      </c>
      <c r="F9" s="16">
        <v>82966</v>
      </c>
      <c r="G9" s="16">
        <v>43663</v>
      </c>
      <c r="H9" s="23">
        <v>25010</v>
      </c>
      <c r="I9" s="23">
        <v>17757</v>
      </c>
      <c r="J9" s="23">
        <v>47135</v>
      </c>
      <c r="K9" s="49">
        <v>39265</v>
      </c>
      <c r="L9" s="49">
        <v>35153</v>
      </c>
      <c r="M9" s="49">
        <v>53816</v>
      </c>
      <c r="R9" s="19"/>
      <c r="S9" s="19"/>
      <c r="T9" s="20"/>
      <c r="U9" s="19"/>
    </row>
    <row r="10" spans="1:21" x14ac:dyDescent="0.3">
      <c r="A10" s="1" t="s">
        <v>14</v>
      </c>
      <c r="B10" s="9">
        <v>80086</v>
      </c>
      <c r="C10" s="9">
        <v>75512</v>
      </c>
      <c r="D10" s="9">
        <v>82211</v>
      </c>
      <c r="E10" s="16">
        <v>91503</v>
      </c>
      <c r="F10" s="16">
        <v>104144</v>
      </c>
      <c r="G10" s="16">
        <v>88079</v>
      </c>
      <c r="H10" s="23">
        <v>81462</v>
      </c>
      <c r="I10" s="23">
        <v>60995</v>
      </c>
      <c r="J10" s="23">
        <v>52548</v>
      </c>
      <c r="K10" s="49">
        <v>41805</v>
      </c>
      <c r="L10" s="49">
        <v>42898</v>
      </c>
      <c r="M10" s="49">
        <v>38406</v>
      </c>
      <c r="N10" s="6"/>
      <c r="R10" s="21"/>
      <c r="S10" s="21"/>
      <c r="T10" s="22"/>
      <c r="U10" s="21"/>
    </row>
    <row r="11" spans="1:21" ht="15.6" x14ac:dyDescent="0.3">
      <c r="A11" s="3"/>
      <c r="B11" s="13"/>
      <c r="C11" s="13"/>
      <c r="D11" s="13"/>
      <c r="E11" s="10"/>
      <c r="F11" s="10"/>
      <c r="G11" s="10"/>
      <c r="H11" s="10"/>
      <c r="I11" s="10"/>
      <c r="J11" s="10"/>
      <c r="K11" s="2"/>
      <c r="L11" s="2"/>
      <c r="M11" s="2"/>
    </row>
  </sheetData>
  <mergeCells count="1">
    <mergeCell ref="B5:M5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924C-5BEC-4E71-8662-30F8D6D05514}">
  <dimension ref="A1:I8"/>
  <sheetViews>
    <sheetView workbookViewId="0">
      <selection activeCell="F16" sqref="F16"/>
    </sheetView>
  </sheetViews>
  <sheetFormatPr defaultRowHeight="14.4" x14ac:dyDescent="0.3"/>
  <cols>
    <col min="1" max="1" width="18.109375" customWidth="1"/>
  </cols>
  <sheetData>
    <row r="1" spans="1:9" s="15" customFormat="1" x14ac:dyDescent="0.3">
      <c r="A1" s="52" t="s">
        <v>55</v>
      </c>
      <c r="B1" s="5"/>
      <c r="C1" s="5"/>
      <c r="D1" s="5"/>
      <c r="G1" s="5"/>
    </row>
    <row r="2" spans="1:9" s="15" customFormat="1" x14ac:dyDescent="0.3">
      <c r="A2" s="27" t="s">
        <v>65</v>
      </c>
      <c r="B2" s="5"/>
      <c r="C2" s="5"/>
      <c r="D2" s="5"/>
      <c r="G2" s="5"/>
    </row>
    <row r="3" spans="1:9" s="15" customFormat="1" x14ac:dyDescent="0.3">
      <c r="A3" s="28" t="s">
        <v>64</v>
      </c>
      <c r="B3" s="5"/>
      <c r="C3" s="5"/>
      <c r="D3" s="5"/>
      <c r="G3" s="5"/>
    </row>
    <row r="5" spans="1:9" x14ac:dyDescent="0.3">
      <c r="A5" s="72" t="s">
        <v>63</v>
      </c>
      <c r="B5" s="71">
        <v>2018</v>
      </c>
      <c r="C5" s="71">
        <v>2019</v>
      </c>
      <c r="D5" s="71">
        <v>2020</v>
      </c>
      <c r="E5" s="71">
        <v>2021</v>
      </c>
      <c r="F5" s="71">
        <v>2022</v>
      </c>
      <c r="G5" s="71">
        <v>2023</v>
      </c>
      <c r="H5" s="71">
        <v>2024</v>
      </c>
      <c r="I5" s="71">
        <v>2025</v>
      </c>
    </row>
    <row r="6" spans="1:9" x14ac:dyDescent="0.3">
      <c r="A6" s="64" t="s">
        <v>57</v>
      </c>
      <c r="B6" s="65">
        <v>5.2362786438508252E-2</v>
      </c>
      <c r="C6" s="65">
        <v>4.0761665911967213E-2</v>
      </c>
      <c r="D6" s="65">
        <v>3.9459948546784376E-2</v>
      </c>
      <c r="E6" s="65">
        <v>3.2343618890694079E-2</v>
      </c>
      <c r="F6" s="65">
        <v>3.4643881504853181E-2</v>
      </c>
      <c r="G6" s="65">
        <v>2.579013550448022E-2</v>
      </c>
      <c r="H6" s="65">
        <v>3.005428144490023E-2</v>
      </c>
      <c r="I6" s="65">
        <v>3.3748726545394764E-2</v>
      </c>
    </row>
    <row r="7" spans="1:9" x14ac:dyDescent="0.3">
      <c r="A7" s="66" t="s">
        <v>58</v>
      </c>
      <c r="B7" s="67">
        <v>0.29720982861745188</v>
      </c>
      <c r="C7" s="67">
        <v>0.27080303892314062</v>
      </c>
      <c r="D7" s="67">
        <v>0.28976807265777194</v>
      </c>
      <c r="E7" s="67">
        <v>0.32795020420925236</v>
      </c>
      <c r="F7" s="67">
        <v>0.32017425587233928</v>
      </c>
      <c r="G7" s="67">
        <v>0.31253610039017754</v>
      </c>
      <c r="H7" s="67">
        <v>0.28737802844327048</v>
      </c>
      <c r="I7" s="67">
        <v>0.27551247466582973</v>
      </c>
    </row>
    <row r="8" spans="1:9" x14ac:dyDescent="0.3">
      <c r="A8" s="68" t="s">
        <v>59</v>
      </c>
      <c r="B8" s="69">
        <v>0.65042738494403984</v>
      </c>
      <c r="C8" s="69">
        <v>0.6884352951648921</v>
      </c>
      <c r="D8" s="69">
        <v>0.6707719787954437</v>
      </c>
      <c r="E8" s="69">
        <v>0.6397061769000536</v>
      </c>
      <c r="F8" s="69">
        <v>0.64518186262280752</v>
      </c>
      <c r="G8" s="69">
        <v>0.66167376410534229</v>
      </c>
      <c r="H8" s="69">
        <v>0.68256769011182927</v>
      </c>
      <c r="I8" s="69">
        <v>0.69073879878877553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4C22-258A-4B17-A63A-4873ACEB26B5}">
  <dimension ref="A1:I38"/>
  <sheetViews>
    <sheetView workbookViewId="0">
      <selection activeCell="O18" sqref="O18"/>
    </sheetView>
  </sheetViews>
  <sheetFormatPr defaultColWidth="9.109375" defaultRowHeight="14.4" x14ac:dyDescent="0.3"/>
  <cols>
    <col min="1" max="1" width="26.44140625" style="15" bestFit="1" customWidth="1"/>
    <col min="2" max="2" width="17.88671875" style="51" customWidth="1"/>
    <col min="3" max="3" width="9.109375" style="15"/>
    <col min="4" max="4" width="24.33203125" style="15" bestFit="1" customWidth="1"/>
    <col min="5" max="5" width="12.88671875" style="5" bestFit="1" customWidth="1"/>
    <col min="6" max="6" width="4.5546875" style="15" bestFit="1" customWidth="1"/>
    <col min="7" max="7" width="24.33203125" style="15" bestFit="1" customWidth="1"/>
    <col min="8" max="8" width="12.88671875" style="5" bestFit="1" customWidth="1"/>
    <col min="9" max="16384" width="9.109375" style="15"/>
  </cols>
  <sheetData>
    <row r="1" spans="1:9" x14ac:dyDescent="0.3">
      <c r="A1" s="7" t="s">
        <v>17</v>
      </c>
      <c r="C1" s="5"/>
      <c r="D1" s="5"/>
    </row>
    <row r="2" spans="1:9" x14ac:dyDescent="0.3">
      <c r="A2" s="28" t="s">
        <v>53</v>
      </c>
      <c r="C2" s="5"/>
      <c r="D2" s="5"/>
    </row>
    <row r="3" spans="1:9" x14ac:dyDescent="0.3">
      <c r="A3" s="8" t="s">
        <v>18</v>
      </c>
      <c r="C3" s="5"/>
      <c r="D3" s="5"/>
    </row>
    <row r="4" spans="1:9" x14ac:dyDescent="0.3">
      <c r="A4" s="70" t="s">
        <v>62</v>
      </c>
      <c r="C4" s="5"/>
      <c r="D4" s="5"/>
    </row>
    <row r="5" spans="1:9" x14ac:dyDescent="0.3">
      <c r="A5" s="5"/>
      <c r="C5" s="5"/>
      <c r="D5" s="5"/>
    </row>
    <row r="6" spans="1:9" x14ac:dyDescent="0.3">
      <c r="A6" s="74" t="s">
        <v>19</v>
      </c>
      <c r="B6" s="74"/>
      <c r="C6" s="75"/>
      <c r="D6" s="76" t="s">
        <v>20</v>
      </c>
      <c r="E6" s="74"/>
      <c r="F6" s="75"/>
      <c r="G6" s="76" t="s">
        <v>21</v>
      </c>
      <c r="H6" s="74"/>
      <c r="I6" s="75"/>
    </row>
    <row r="7" spans="1:9" x14ac:dyDescent="0.3">
      <c r="A7" s="29" t="s">
        <v>22</v>
      </c>
      <c r="B7" s="32" t="s">
        <v>23</v>
      </c>
      <c r="C7" s="30" t="s">
        <v>0</v>
      </c>
      <c r="D7" s="31" t="s">
        <v>22</v>
      </c>
      <c r="E7" s="32" t="s">
        <v>23</v>
      </c>
      <c r="F7" s="33" t="s">
        <v>0</v>
      </c>
      <c r="G7" s="31" t="s">
        <v>22</v>
      </c>
      <c r="H7" s="32" t="s">
        <v>23</v>
      </c>
      <c r="I7" s="33" t="s">
        <v>0</v>
      </c>
    </row>
    <row r="8" spans="1:9" x14ac:dyDescent="0.3">
      <c r="A8" s="34" t="s">
        <v>24</v>
      </c>
      <c r="B8" s="23">
        <v>517785.80000000005</v>
      </c>
      <c r="C8" s="35" t="s">
        <v>1</v>
      </c>
      <c r="D8" s="61" t="s">
        <v>24</v>
      </c>
      <c r="E8" s="14">
        <v>330</v>
      </c>
      <c r="F8" s="35" t="s">
        <v>1</v>
      </c>
      <c r="G8" s="36" t="s">
        <v>24</v>
      </c>
      <c r="H8" s="14">
        <f>B8+E8</f>
        <v>518115.80000000005</v>
      </c>
      <c r="I8" s="35" t="s">
        <v>1</v>
      </c>
    </row>
    <row r="9" spans="1:9" x14ac:dyDescent="0.3">
      <c r="A9" s="34" t="s">
        <v>52</v>
      </c>
      <c r="B9" s="23">
        <v>19</v>
      </c>
      <c r="C9" s="35" t="s">
        <v>1</v>
      </c>
      <c r="D9" s="36"/>
      <c r="E9" s="14"/>
      <c r="F9" s="35"/>
      <c r="G9" s="34" t="s">
        <v>52</v>
      </c>
      <c r="H9" s="14">
        <f t="shared" ref="H9:H37" si="0">B9+E9</f>
        <v>19</v>
      </c>
      <c r="I9" s="35" t="s">
        <v>1</v>
      </c>
    </row>
    <row r="10" spans="1:9" x14ac:dyDescent="0.3">
      <c r="A10" s="37"/>
      <c r="B10" s="14"/>
      <c r="C10" s="35"/>
      <c r="D10" s="36" t="s">
        <v>25</v>
      </c>
      <c r="E10" s="14">
        <v>358</v>
      </c>
      <c r="F10" s="35" t="s">
        <v>1</v>
      </c>
      <c r="G10" s="36" t="s">
        <v>25</v>
      </c>
      <c r="H10" s="14">
        <f t="shared" si="0"/>
        <v>358</v>
      </c>
      <c r="I10" s="35" t="s">
        <v>1</v>
      </c>
    </row>
    <row r="11" spans="1:9" x14ac:dyDescent="0.3">
      <c r="A11" s="34" t="s">
        <v>26</v>
      </c>
      <c r="B11" s="23">
        <v>1029662</v>
      </c>
      <c r="C11" s="35" t="s">
        <v>1</v>
      </c>
      <c r="D11" s="61" t="s">
        <v>26</v>
      </c>
      <c r="E11" s="14">
        <v>626</v>
      </c>
      <c r="F11" s="35" t="s">
        <v>1</v>
      </c>
      <c r="G11" s="36" t="s">
        <v>26</v>
      </c>
      <c r="H11" s="14">
        <f t="shared" si="0"/>
        <v>1030288</v>
      </c>
      <c r="I11" s="35" t="s">
        <v>1</v>
      </c>
    </row>
    <row r="12" spans="1:9" x14ac:dyDescent="0.3">
      <c r="A12" s="34" t="s">
        <v>27</v>
      </c>
      <c r="B12" s="23">
        <v>4000</v>
      </c>
      <c r="C12" s="35" t="s">
        <v>1</v>
      </c>
      <c r="D12" s="36"/>
      <c r="E12" s="14"/>
      <c r="F12" s="35"/>
      <c r="G12" s="37" t="s">
        <v>27</v>
      </c>
      <c r="H12" s="14">
        <f t="shared" si="0"/>
        <v>4000</v>
      </c>
      <c r="I12" s="35" t="s">
        <v>1</v>
      </c>
    </row>
    <row r="13" spans="1:9" x14ac:dyDescent="0.3">
      <c r="A13" s="34" t="s">
        <v>28</v>
      </c>
      <c r="B13" s="26"/>
      <c r="C13" s="35"/>
      <c r="D13" s="36"/>
      <c r="E13" s="14"/>
      <c r="F13" s="35"/>
      <c r="G13" s="37" t="s">
        <v>28</v>
      </c>
      <c r="H13" s="14">
        <f t="shared" si="0"/>
        <v>0</v>
      </c>
      <c r="I13" s="35" t="s">
        <v>1</v>
      </c>
    </row>
    <row r="14" spans="1:9" x14ac:dyDescent="0.3">
      <c r="A14" s="37"/>
      <c r="B14" s="14"/>
      <c r="C14" s="35"/>
      <c r="D14" s="36" t="s">
        <v>29</v>
      </c>
      <c r="E14" s="14">
        <v>38</v>
      </c>
      <c r="F14" s="35" t="s">
        <v>1</v>
      </c>
      <c r="G14" s="36" t="s">
        <v>29</v>
      </c>
      <c r="H14" s="14">
        <f t="shared" si="0"/>
        <v>38</v>
      </c>
      <c r="I14" s="35" t="s">
        <v>1</v>
      </c>
    </row>
    <row r="15" spans="1:9" x14ac:dyDescent="0.3">
      <c r="A15" s="34" t="s">
        <v>30</v>
      </c>
      <c r="B15" s="23">
        <v>1446.87</v>
      </c>
      <c r="C15" s="35" t="s">
        <v>1</v>
      </c>
      <c r="D15" s="62" t="s">
        <v>30</v>
      </c>
      <c r="E15" s="14">
        <v>2177</v>
      </c>
      <c r="F15" s="35" t="s">
        <v>1</v>
      </c>
      <c r="G15" s="36" t="s">
        <v>30</v>
      </c>
      <c r="H15" s="14">
        <f t="shared" si="0"/>
        <v>3623.87</v>
      </c>
      <c r="I15" s="35" t="s">
        <v>1</v>
      </c>
    </row>
    <row r="16" spans="1:9" x14ac:dyDescent="0.3">
      <c r="A16" s="34" t="s">
        <v>31</v>
      </c>
      <c r="B16" s="23">
        <v>53658.54</v>
      </c>
      <c r="C16" s="35" t="s">
        <v>1</v>
      </c>
      <c r="D16" s="36"/>
      <c r="E16" s="14"/>
      <c r="F16" s="35"/>
      <c r="G16" s="37" t="s">
        <v>31</v>
      </c>
      <c r="H16" s="14">
        <f t="shared" si="0"/>
        <v>53658.54</v>
      </c>
      <c r="I16" s="35" t="s">
        <v>1</v>
      </c>
    </row>
    <row r="17" spans="1:9" x14ac:dyDescent="0.3">
      <c r="A17" s="34" t="s">
        <v>32</v>
      </c>
      <c r="B17" s="23">
        <v>22311</v>
      </c>
      <c r="C17" s="35" t="s">
        <v>1</v>
      </c>
      <c r="D17" s="36"/>
      <c r="E17" s="14"/>
      <c r="F17" s="35"/>
      <c r="G17" s="37" t="s">
        <v>32</v>
      </c>
      <c r="H17" s="14">
        <f t="shared" si="0"/>
        <v>22311</v>
      </c>
      <c r="I17" s="35" t="s">
        <v>1</v>
      </c>
    </row>
    <row r="18" spans="1:9" x14ac:dyDescent="0.3">
      <c r="A18" s="34" t="s">
        <v>33</v>
      </c>
      <c r="B18" s="23">
        <v>2675.56</v>
      </c>
      <c r="C18" s="35" t="s">
        <v>1</v>
      </c>
      <c r="D18" s="36"/>
      <c r="E18" s="14"/>
      <c r="F18" s="35"/>
      <c r="G18" s="37" t="s">
        <v>33</v>
      </c>
      <c r="H18" s="14">
        <f t="shared" si="0"/>
        <v>2675.56</v>
      </c>
      <c r="I18" s="35" t="s">
        <v>1</v>
      </c>
    </row>
    <row r="19" spans="1:9" x14ac:dyDescent="0.3">
      <c r="A19" s="37" t="s">
        <v>34</v>
      </c>
      <c r="B19" s="23">
        <v>19763.25</v>
      </c>
      <c r="C19" s="35" t="s">
        <v>1</v>
      </c>
      <c r="D19" s="36"/>
      <c r="E19" s="14"/>
      <c r="F19" s="35"/>
      <c r="G19" s="37" t="s">
        <v>34</v>
      </c>
      <c r="H19" s="14">
        <f t="shared" si="0"/>
        <v>19763.25</v>
      </c>
      <c r="I19" s="35" t="s">
        <v>1</v>
      </c>
    </row>
    <row r="20" spans="1:9" x14ac:dyDescent="0.3">
      <c r="A20" s="37"/>
      <c r="B20" s="14"/>
      <c r="C20" s="37"/>
      <c r="D20" s="38" t="s">
        <v>35</v>
      </c>
      <c r="E20" s="14">
        <v>101</v>
      </c>
      <c r="F20" s="35" t="s">
        <v>1</v>
      </c>
      <c r="G20" s="36" t="s">
        <v>35</v>
      </c>
      <c r="H20" s="14">
        <f t="shared" si="0"/>
        <v>101</v>
      </c>
      <c r="I20" s="35" t="s">
        <v>1</v>
      </c>
    </row>
    <row r="21" spans="1:9" x14ac:dyDescent="0.3">
      <c r="A21" s="37"/>
      <c r="B21" s="14"/>
      <c r="C21" s="37"/>
      <c r="D21" s="38" t="s">
        <v>36</v>
      </c>
      <c r="E21" s="14">
        <v>8</v>
      </c>
      <c r="F21" s="35" t="s">
        <v>1</v>
      </c>
      <c r="G21" s="36" t="s">
        <v>36</v>
      </c>
      <c r="H21" s="14">
        <f t="shared" si="0"/>
        <v>8</v>
      </c>
      <c r="I21" s="35" t="s">
        <v>1</v>
      </c>
    </row>
    <row r="22" spans="1:9" x14ac:dyDescent="0.3">
      <c r="A22" s="37" t="s">
        <v>37</v>
      </c>
      <c r="B22" s="23">
        <v>43529.63</v>
      </c>
      <c r="C22" s="37" t="s">
        <v>1</v>
      </c>
      <c r="D22" s="38"/>
      <c r="E22" s="14"/>
      <c r="F22" s="35"/>
      <c r="G22" s="37" t="s">
        <v>37</v>
      </c>
      <c r="H22" s="14">
        <f t="shared" si="0"/>
        <v>43529.63</v>
      </c>
      <c r="I22" s="35" t="s">
        <v>1</v>
      </c>
    </row>
    <row r="23" spans="1:9" x14ac:dyDescent="0.3">
      <c r="A23" s="37" t="s">
        <v>38</v>
      </c>
      <c r="B23" s="23">
        <v>174.285</v>
      </c>
      <c r="C23" s="37" t="s">
        <v>1</v>
      </c>
      <c r="D23" s="39"/>
      <c r="F23" s="40"/>
      <c r="G23" s="37" t="s">
        <v>38</v>
      </c>
      <c r="H23" s="14">
        <f t="shared" si="0"/>
        <v>174.285</v>
      </c>
      <c r="I23" s="35" t="s">
        <v>1</v>
      </c>
    </row>
    <row r="24" spans="1:9" x14ac:dyDescent="0.3">
      <c r="A24" s="37" t="s">
        <v>39</v>
      </c>
      <c r="B24" s="23">
        <v>44692.35</v>
      </c>
      <c r="C24" s="37" t="s">
        <v>1</v>
      </c>
      <c r="D24" s="38"/>
      <c r="E24" s="14"/>
      <c r="F24" s="35"/>
      <c r="G24" s="37" t="s">
        <v>39</v>
      </c>
      <c r="H24" s="14">
        <f t="shared" si="0"/>
        <v>44692.35</v>
      </c>
      <c r="I24" s="35" t="s">
        <v>1</v>
      </c>
    </row>
    <row r="25" spans="1:9" x14ac:dyDescent="0.3">
      <c r="A25" s="37" t="s">
        <v>40</v>
      </c>
      <c r="B25" s="23">
        <v>3772.51</v>
      </c>
      <c r="C25" s="37" t="s">
        <v>1</v>
      </c>
      <c r="D25" s="38"/>
      <c r="E25" s="14"/>
      <c r="F25" s="35"/>
      <c r="G25" s="37" t="s">
        <v>40</v>
      </c>
      <c r="H25" s="14">
        <f t="shared" si="0"/>
        <v>3772.51</v>
      </c>
      <c r="I25" s="35" t="s">
        <v>1</v>
      </c>
    </row>
    <row r="26" spans="1:9" x14ac:dyDescent="0.3">
      <c r="A26" s="37" t="s">
        <v>41</v>
      </c>
      <c r="B26" s="23">
        <v>164089.20000000001</v>
      </c>
      <c r="C26" s="37" t="s">
        <v>1</v>
      </c>
      <c r="D26" s="38"/>
      <c r="E26" s="14"/>
      <c r="F26" s="35"/>
      <c r="G26" s="37" t="s">
        <v>41</v>
      </c>
      <c r="H26" s="14">
        <f t="shared" si="0"/>
        <v>164089.20000000001</v>
      </c>
      <c r="I26" s="35" t="s">
        <v>1</v>
      </c>
    </row>
    <row r="27" spans="1:9" x14ac:dyDescent="0.3">
      <c r="A27" s="34" t="s">
        <v>42</v>
      </c>
      <c r="B27" s="23">
        <v>16800</v>
      </c>
      <c r="C27" s="34" t="s">
        <v>1</v>
      </c>
      <c r="D27" s="38"/>
      <c r="E27" s="14"/>
      <c r="F27" s="35"/>
      <c r="G27" s="34" t="s">
        <v>42</v>
      </c>
      <c r="H27" s="14">
        <f t="shared" si="0"/>
        <v>16800</v>
      </c>
      <c r="I27" s="35" t="s">
        <v>1</v>
      </c>
    </row>
    <row r="28" spans="1:9" x14ac:dyDescent="0.3">
      <c r="A28" s="37" t="s">
        <v>43</v>
      </c>
      <c r="B28" s="23">
        <v>48400</v>
      </c>
      <c r="C28" s="37" t="s">
        <v>1</v>
      </c>
      <c r="D28" s="38"/>
      <c r="E28" s="14"/>
      <c r="F28" s="35"/>
      <c r="G28" s="37" t="s">
        <v>43</v>
      </c>
      <c r="H28" s="14">
        <f t="shared" si="0"/>
        <v>48400</v>
      </c>
      <c r="I28" s="35" t="s">
        <v>1</v>
      </c>
    </row>
    <row r="29" spans="1:9" x14ac:dyDescent="0.3">
      <c r="A29" s="37"/>
      <c r="B29" s="26"/>
      <c r="C29" s="37"/>
      <c r="D29" s="38" t="s">
        <v>44</v>
      </c>
      <c r="E29" s="14">
        <v>2292</v>
      </c>
      <c r="F29" s="35" t="s">
        <v>1</v>
      </c>
      <c r="G29" s="36" t="s">
        <v>44</v>
      </c>
      <c r="H29" s="14">
        <f t="shared" si="0"/>
        <v>2292</v>
      </c>
      <c r="I29" s="35" t="s">
        <v>1</v>
      </c>
    </row>
    <row r="30" spans="1:9" x14ac:dyDescent="0.3">
      <c r="A30" s="37" t="s">
        <v>45</v>
      </c>
      <c r="B30" s="23">
        <v>727116.39999999991</v>
      </c>
      <c r="C30" s="37" t="s">
        <v>1</v>
      </c>
      <c r="D30" s="38"/>
      <c r="E30" s="14"/>
      <c r="F30" s="35"/>
      <c r="G30" s="37" t="s">
        <v>45</v>
      </c>
      <c r="H30" s="14">
        <f t="shared" si="0"/>
        <v>727116.39999999991</v>
      </c>
      <c r="I30" s="35" t="s">
        <v>1</v>
      </c>
    </row>
    <row r="31" spans="1:9" x14ac:dyDescent="0.3">
      <c r="A31" s="37" t="s">
        <v>46</v>
      </c>
      <c r="B31" s="23">
        <v>48305.440000000002</v>
      </c>
      <c r="C31" s="37" t="s">
        <v>1</v>
      </c>
      <c r="D31" s="63" t="s">
        <v>46</v>
      </c>
      <c r="E31" s="14">
        <v>497</v>
      </c>
      <c r="F31" s="35" t="s">
        <v>1</v>
      </c>
      <c r="G31" s="36" t="s">
        <v>46</v>
      </c>
      <c r="H31" s="14">
        <f t="shared" si="0"/>
        <v>48802.44</v>
      </c>
      <c r="I31" s="35" t="s">
        <v>1</v>
      </c>
    </row>
    <row r="32" spans="1:9" x14ac:dyDescent="0.3">
      <c r="A32" s="34" t="s">
        <v>47</v>
      </c>
      <c r="B32" s="23">
        <v>5548</v>
      </c>
      <c r="C32" s="37" t="s">
        <v>1</v>
      </c>
      <c r="D32" s="38"/>
      <c r="E32" s="14"/>
      <c r="F32" s="35"/>
      <c r="G32" s="36" t="s">
        <v>47</v>
      </c>
      <c r="H32" s="14">
        <f t="shared" si="0"/>
        <v>5548</v>
      </c>
      <c r="I32" s="35" t="s">
        <v>1</v>
      </c>
    </row>
    <row r="33" spans="1:9" x14ac:dyDescent="0.3">
      <c r="A33" s="34" t="s">
        <v>48</v>
      </c>
      <c r="B33" s="23">
        <v>21126.25</v>
      </c>
      <c r="C33" s="37" t="s">
        <v>1</v>
      </c>
      <c r="D33" s="38"/>
      <c r="E33" s="14"/>
      <c r="F33" s="35"/>
      <c r="G33" s="37" t="s">
        <v>48</v>
      </c>
      <c r="H33" s="14">
        <f t="shared" si="0"/>
        <v>21126.25</v>
      </c>
      <c r="I33" s="35" t="s">
        <v>1</v>
      </c>
    </row>
    <row r="34" spans="1:9" x14ac:dyDescent="0.3">
      <c r="A34" s="34"/>
      <c r="B34" s="23"/>
      <c r="C34" s="37"/>
      <c r="D34" s="58" t="s">
        <v>54</v>
      </c>
      <c r="E34" s="14">
        <v>340</v>
      </c>
      <c r="F34" s="35" t="s">
        <v>1</v>
      </c>
      <c r="G34" s="58" t="s">
        <v>54</v>
      </c>
      <c r="H34" s="14">
        <f t="shared" si="0"/>
        <v>340</v>
      </c>
      <c r="I34" s="35" t="s">
        <v>1</v>
      </c>
    </row>
    <row r="35" spans="1:9" x14ac:dyDescent="0.3">
      <c r="A35" s="37"/>
      <c r="B35" s="14"/>
      <c r="C35" s="37"/>
      <c r="D35" s="38" t="s">
        <v>49</v>
      </c>
      <c r="E35" s="14">
        <v>1818</v>
      </c>
      <c r="F35" s="35" t="s">
        <v>1</v>
      </c>
      <c r="G35" s="36" t="s">
        <v>49</v>
      </c>
      <c r="H35" s="14">
        <f t="shared" si="0"/>
        <v>1818</v>
      </c>
      <c r="I35" s="35" t="s">
        <v>1</v>
      </c>
    </row>
    <row r="36" spans="1:9" x14ac:dyDescent="0.3">
      <c r="A36" s="37" t="s">
        <v>50</v>
      </c>
      <c r="B36" s="23">
        <v>56100</v>
      </c>
      <c r="C36" s="35" t="s">
        <v>1</v>
      </c>
      <c r="D36" s="36"/>
      <c r="E36" s="14"/>
      <c r="F36" s="35"/>
      <c r="G36" s="37" t="s">
        <v>50</v>
      </c>
      <c r="H36" s="14">
        <f t="shared" si="0"/>
        <v>56100</v>
      </c>
      <c r="I36" s="35" t="s">
        <v>1</v>
      </c>
    </row>
    <row r="37" spans="1:9" x14ac:dyDescent="0.3">
      <c r="A37" s="41" t="s">
        <v>51</v>
      </c>
      <c r="B37" s="25">
        <v>87600</v>
      </c>
      <c r="C37" s="42" t="s">
        <v>1</v>
      </c>
      <c r="D37" s="43"/>
      <c r="E37" s="44"/>
      <c r="F37" s="42"/>
      <c r="G37" s="41" t="s">
        <v>51</v>
      </c>
      <c r="H37" s="44">
        <f t="shared" si="0"/>
        <v>87600</v>
      </c>
      <c r="I37" s="42" t="s">
        <v>1</v>
      </c>
    </row>
    <row r="38" spans="1:9" x14ac:dyDescent="0.3">
      <c r="A38" s="45" t="s">
        <v>10</v>
      </c>
      <c r="B38" s="46">
        <v>2918576</v>
      </c>
      <c r="C38" s="45" t="s">
        <v>1</v>
      </c>
      <c r="D38" s="45" t="s">
        <v>10</v>
      </c>
      <c r="E38" s="46">
        <v>8585</v>
      </c>
      <c r="F38" s="45" t="s">
        <v>1</v>
      </c>
      <c r="G38" s="45" t="s">
        <v>10</v>
      </c>
      <c r="H38" s="47">
        <f t="shared" ref="H38" si="1">B38+E38</f>
        <v>2927161</v>
      </c>
      <c r="I38" s="45" t="s">
        <v>1</v>
      </c>
    </row>
  </sheetData>
  <mergeCells count="3">
    <mergeCell ref="A6:C6"/>
    <mergeCell ref="D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VetAB aegrida</vt:lpstr>
      <vt:lpstr>Tegevuskava kriitilised AB</vt:lpstr>
      <vt:lpstr>AMEG</vt:lpstr>
      <vt:lpstr>Suukaudne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Sammul</dc:creator>
  <cp:lastModifiedBy>Marju Sammul</cp:lastModifiedBy>
  <cp:lastPrinted>2016-09-20T05:55:30Z</cp:lastPrinted>
  <dcterms:created xsi:type="dcterms:W3CDTF">2016-09-19T17:16:10Z</dcterms:created>
  <dcterms:modified xsi:type="dcterms:W3CDTF">2026-03-20T08:14:20Z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-1877901845</vt:i4>
  </property>
  <property fmtid="{D5CDD505-2E9C-101B-9397-08002B2CF9AE}" pid="3" name="_NewReviewCycle">
    <vt:lpwstr/>
  </property>
  <property fmtid="{D5CDD505-2E9C-101B-9397-08002B2CF9AE}" pid="4" name="_EmailSubject">
    <vt:lpwstr>Antibiootikumide kasutamine loomadel 2014-2025, RA andmed</vt:lpwstr>
  </property>
  <property fmtid="{D5CDD505-2E9C-101B-9397-08002B2CF9AE}" pid="5" name="_AuthorEmail">
    <vt:lpwstr>Marju.Sammul@ravimiamet.ee</vt:lpwstr>
  </property>
  <property fmtid="{D5CDD505-2E9C-101B-9397-08002B2CF9AE}" pid="6" name="_AuthorEmailDisplayName">
    <vt:lpwstr>Marju Sammul</vt:lpwstr>
  </property>
</Properties>
</file>