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34B1EBD7-3DF3-4B5C-BFDE-249F38CB0B53}"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 r="F20" i="1"/>
  <c r="F19" i="1"/>
  <c r="F18" i="1"/>
  <c r="F17" i="1"/>
  <c r="F16" i="1"/>
  <c r="F15" i="1"/>
  <c r="F14" i="1"/>
  <c r="F12" i="1"/>
  <c r="F11" i="1"/>
  <c r="F10" i="1"/>
  <c r="F9" i="1"/>
  <c r="F8" i="1"/>
  <c r="F7" i="1"/>
  <c r="F6" i="1"/>
  <c r="F21" i="1" l="1"/>
  <c r="F22" i="1" l="1"/>
  <c r="F23" i="1" s="1"/>
</calcChain>
</file>

<file path=xl/sharedStrings.xml><?xml version="1.0" encoding="utf-8"?>
<sst xmlns="http://schemas.openxmlformats.org/spreadsheetml/2006/main" count="110" uniqueCount="103">
  <si>
    <t>Lisa 1</t>
  </si>
  <si>
    <t>Peakompressor</t>
  </si>
  <si>
    <t>Tugikompressor</t>
  </si>
  <si>
    <t>Kõrgsurvepesur statsionaarne kaugjuhtimisega, diiselküttel vett soojendav</t>
  </si>
  <si>
    <t>Diiselkütte mahuti ja torustik</t>
  </si>
  <si>
    <t>Õlipump</t>
  </si>
  <si>
    <t>Suruõhuvooliku rull, seinakinnitusega 8 mm</t>
  </si>
  <si>
    <t>Elektrikaabli rull, seinakinnitusega</t>
  </si>
  <si>
    <t>Suruõhuvooliku rull, seinakinnitusega 12,5 mm</t>
  </si>
  <si>
    <t>Õlide ja vedelike väljastamise komplekt</t>
  </si>
  <si>
    <t>Vana õli tühjendamise koht</t>
  </si>
  <si>
    <t>Statsionaarne</t>
  </si>
  <si>
    <t>TR</t>
  </si>
  <si>
    <t>Suruõhutrass nelikant profiiliga alumiiniumtorust min. siseläbimõõduga 20mm ja taaskasutavate ühendustega. Trassi magistraalliinid läbimõõduga 32 mm ja väljavõtted 20 mm. Kõik eraldi kontuurid ja väljavõtted peavad olema isoleeritavad paigaldatud kuulventiilidega. (täpsem kirjeldus vt. lisa 3)</t>
  </si>
  <si>
    <t>S74</t>
  </si>
  <si>
    <t>- Pneumaatiline kolbpump 1:1; - seinakinnitusega; - komplektis fil. reg. Õlitaja; - õlifilter; - 15 m voolik kiirühendusega; - seinakinnitusega voolikuhoidja; - imemiskõrte komplekt hoidikuga - komplektsuses torustik ca 35 m min 15 mm vanaõli mahutisse. (mahuti varustada täitumisanduriga, automaatse sulgklapi ja audiovisuaalse kasutaja teavitussüsteemiga).</t>
  </si>
  <si>
    <t>S34</t>
  </si>
  <si>
    <t>Õli voolikurull, komplektis – 3 tk, sobilik mootori-, hüdraulika-, transmissioon-, käigukasti- ja automaatkäigukasti õlile: - kinnine metall korpus; - metallist lukustusmehhanism; - voolik painduvast armeeritud õlikindlast kummist; - vooliku pikkus min 20 m; - vooliku siseläbimõõt 15 mm; - vooliku minimaalne rõhk 20 bar; - kasutustemperatuur + 5-+ 50 kraadi. Digitaalse mõõdikuga püstol: - komplektis PTB sertifikaadiga digitaalne mõõdik, kummi voolik, ots 90 kraadi painutatud ja varustatud tilga sulguriga; - komplektis seinale kinnituv, alt tühjendatav õlipüstoli hoidik; - komplektis vajaminevad ühendused ja kinnitustarvikud. Jahutusvedeliku voolikurull, komplektis - 1tk: - kinnine metall korpus; - metallist lukustusmehhanism; - voolik painduvast armeeritud õlikindlast kummist; - vooliku pikkus min 20 m; - vooliku siseläbimõõt 12,5 mm; - vooliku minimaalne rõhk 20 bar; - kasutustemperatuur + 5-+ 50 kraadi. Digitaalse mõõdikuga püstol: - komplektis PTB sertifikaadiga digitaalne mõõdik, kummi voolik, ots 90 kraadi painutatud ja varustatud tilga sulguriga; - komplektis seinale kinnituv, alt tühjendatav õlipüstoli hoidik; - komplektis vajaminevad ühendused ja kinnitustarvikud.</t>
  </si>
  <si>
    <t>Seinale kinnitatavad 3 m põrandast</t>
  </si>
  <si>
    <t>S39</t>
  </si>
  <si>
    <t>Voolik min 15 m, siseläbimõõt 10 mm: - max rõhutaluvus min 75 bar; - voolik painduv, õli ja kulumiskindel; - pöördalusel 180 kraadi seinakinnitus; - lukustusmehhanism rullikule; - kinnine korpus; - komplektis kiirliitepesad (sise-välis); Filtriga reguleeritav õlitaja.</t>
  </si>
  <si>
    <t>Seinale kinnitatav 3 m põrandast</t>
  </si>
  <si>
    <t>S36</t>
  </si>
  <si>
    <t>Elektrikaabel min 15 m 5 x 2,5 mm 3f/400 V: - pöördalusel 180 kraadi seinakinnitus; - lukustusmehhanism rullikule; - kinnine korpus.</t>
  </si>
  <si>
    <t>S37</t>
  </si>
  <si>
    <t>Kaabel, vähemalt 15 m 3 x 2,5 mm²: - pöördalusel 180 kraadi seinakinnitus; - lukustusmehhanism rullikule; - kinnine korpus.</t>
  </si>
  <si>
    <t>S61</t>
  </si>
  <si>
    <t>Voolik min 15 m, siseläbimõõt 8 mm: - max rõhutaluvus min 20 bar; - voolik painduv, õli ja kulumiskindel; - pöördalusel 180 kraadi seinakinnitus; - lukustusmehhanism rullikule; - kinnine korpus; - komplektis kiirliitepesad (sise-välis), - metallist joatoruga puhastuspüstol</t>
  </si>
  <si>
    <t>Seinale kinnitatav 3 m põrandas</t>
  </si>
  <si>
    <t>S30</t>
  </si>
  <si>
    <t>- Pneumaatiline kolbpump; - seinakinnitusega; - rõhusuhe 5:1; - komplektis filt.reg.õlitaja, toru 200 l vaadile ja voolik min 2 m; - ühendatud õlitrassiga hüdrovoolikuga. Seotus teiste projektidega/seadmetega: -suruõhk.</t>
  </si>
  <si>
    <t>S6</t>
  </si>
  <si>
    <t>S7</t>
  </si>
  <si>
    <t>Teraskonstruktsioonis kuumtsingitud siinid mõlemal pool pesula seintel: - siini pikkus ca 10 m, pesulal 2 siini soojale veele; - siinidel min 5 tsingitud seinakinnitust seinast ca 250 mm; - siinide otstes on voolikutevankrite teekonna piirajad; - voolikute kandurid kuullaagritega rullikutel (min siinil 14 tk); - kõrgsurve püstolitele 4 hoidikut 2 kanduriga kuullaagritega rullikutel; - siinide ja seinakandurite kandejõud min 20 kg/jm; - kõrgsurve voolikud 4 tk; - pikkus siinil 20 m; - kõrgsurvepüstolid 4 tk, mõlemal siinil surveregulaatoritega, mis võimaldavad töösurvet reguleerida püstolilt ja joatorudega ca 100 cm 25 kraadise pesulehvikuga kõrgsurvedüüsidega; - leotusaine voolikute pikkus siinil 20 m. Pesuainepüstolid messingist pihustustorudega min 500 mm, komplektis 4 tk. Komplektis vajaminevad ühendus- ja kinnitustarvikud süsteemi ühendamiseks pesuriga ja töösse rakendamiseks.</t>
  </si>
  <si>
    <t>S4</t>
  </si>
  <si>
    <t>- Veesurve 30-200 bar; - töösurve reguleeritav pesupüstolilt vahemikus 30-140 bar; - veehulk min 1200 l/h; - diiselküttel veesoojendamine min 80 °C-ni. Seadmel on kaugjuhtimine temperatuuri reguleerimiseks ja käivitamiseks; - juhtpaneel kontroll-lampidega pesuri töö jälgimiseks; - veepehmendiga katlakivi vältimise süsteem ja veefiltrid; - küttekeha roostevabast terasest; - kõrgsurvepumba korpus messingist; - kõrgsurvepumbal keraamilise kattega kolvihülsid; - 4-pooluseline madalate pööretega mootor maks 7,5 kW/380 V; - hüdrolöökide neutraliseerimise süsteem hüdrovoolikute ja paagi abil; - vee läbivoolu kontroller kuivalt töötamise vältimiseks; - seadme maks mõõdud PxLxK 1110 x 565 x 700 mm; Komplektis isoleeritud korsten, korstnaga ühendamise adapter läbimõõduga 200 mm ja elektriliselt automaatselt avanevate isoleeritud siibritega isoleeritud torustikud 200 mm korstnaga ühendamiseks, kõik paigaldustööd, sh kütuse etteandesüsteemi paigaldus koos materjalide ja seadmetega.</t>
  </si>
  <si>
    <t>Statsionaarne, nõutav korsten/suitsutoru lahendus lahendada koostöös ehituse töövõtjaga</t>
  </si>
  <si>
    <t>S3</t>
  </si>
  <si>
    <t>- Maht 900 l; - töösurve 13 baari. Automaatse kondensaadi eraldussüsteem aegreleega</t>
  </si>
  <si>
    <t>Statsionaarne, ühendatuna hüdrovoolikutega</t>
  </si>
  <si>
    <t>- Kruvikompressor; - nominaalne tootlikkus vähemalt 1,0 m3 /min; - töörõhk 10 baari; - jahutuskuivati; - mitmeastmelised eelfiltrid; - mürasummutav kest; - elektrooniline juhtpaneel; - püsikiirusega kompressor; - automaatselt käivituv, kui peakompressori ressiiveris rõhk langeb alla 8,5 baari; - ühendatuna ressiiveriga hüdrovoolikuga 1“, pikkus ca 2,5 m. Komplekteeritud koos süsteemi ühendamiseks vajaliku torustiku ja kaabeldusega Tööorganile ja selle osadele minimaalselt 4-aastane tootjagarantii</t>
  </si>
  <si>
    <t>S2</t>
  </si>
  <si>
    <t>Statsionaarne, ühendatuna 
hüdrovoolikutega.</t>
  </si>
  <si>
    <t>S1</t>
  </si>
  <si>
    <t>- Kruvikompressor; - nominaalne tootlikus vähemalt 2,0 m3 /min; - töörõhk 10 baari; - automaatne, sujuv tootlikkuse reguleerimine vastavalt tarbimisele; - sagedusmuunduriga, intelligentne juhtimine (võimalus hiljem vajadusel võimsust suurendada min 20%); - jahutuskuivati; - mitmeastmelised eelfiltrid; - mürasummutav kest. Komplekteeritud koos süsteemi ühendamiseks vajaliku torustiku ja kaabeldusega (ca 10 m raadiuses) Ühendus ressiivriga hüdrovoolikuga min 1“, pikkus ca 2,5 m. Kompressor on varustatud automaatse kondensaadi eemaldusklapi, kondensaadi kanalisatsiooni juhtimise torustiku ja ajakontrolliga automaatikaga kompressori töötemperatuuri sunniviisiliseks saavutamiseks iga 5 töötunni järel. Tööorganile ja selle osadele minimaalselt 4-aastane tootjagarantii</t>
  </si>
  <si>
    <t>Statsionaarne, kompressori jahutusõhu väljapuhke torustik 500 x 500 mm, põrandast 1,2 m–2 m. Ehitusmahus on nõutav väljaviske ava restiga, mis võimaldab õhuvoo suunamist ja õhuvõtu ava min 500 x 500 mm remondihalli seinas.</t>
  </si>
  <si>
    <t>Kõrgsurve voolikute kandurite süsteem siinidel sooja ja külma veega</t>
  </si>
  <si>
    <t>Pakkumuse_vorm</t>
  </si>
  <si>
    <t>TÄHIS</t>
  </si>
  <si>
    <t>NIMETUS</t>
  </si>
  <si>
    <t>KIRJELDUS</t>
  </si>
  <si>
    <t>KOGUS</t>
  </si>
  <si>
    <t>ÜHIKU HIND KM-TA</t>
  </si>
  <si>
    <t>KOKKU KM-TA</t>
  </si>
  <si>
    <t>Ressiiver 900 L</t>
  </si>
  <si>
    <t>Diiselkütte mahuti survepesuritele: - maht vähemalt 200 l; - kessoonis (peab arvestama ruumi mõõtmetega); - Komplektis roostevabast terasest diiselkütte torustik pesuriteni ca 10 m, vajalikud sulgarmatuurid min 3 tk. komplekt ühendatuna kõrgsurve_x0002_pesuriga ja diiselkütte mahutiga</t>
  </si>
  <si>
    <t>Statsionaarne, seinal 2 m põrandast. 3tk õlid, 1tk jahutusvedelik.</t>
  </si>
  <si>
    <t>Suruõhutrass</t>
  </si>
  <si>
    <t xml:space="preserve">ASUTUSESISESEKS KASUTAMISEKS 
Teabevaldaja: Riigi Kaitseinvesteeringute Keskus 
Märge tehtud 22.02.2024 
Juurdepääsupiirang kehtib kuni 21.02.2034 
Alus: avaliku teabe seadus § 35 lg 1 p 6
</t>
  </si>
  <si>
    <t>EA03 töökoja kohtkindlad seadmed</t>
  </si>
  <si>
    <t>KOKKU</t>
  </si>
  <si>
    <t>KÄIBEMAKS 22%</t>
  </si>
  <si>
    <t>MAKSUMUS KOKKU</t>
  </si>
  <si>
    <t>Märkused</t>
  </si>
  <si>
    <t>Pakutav toode ja kirjeldus *</t>
  </si>
  <si>
    <t>Olulised tehnilised andmed ja mõõdud (mm)</t>
  </si>
  <si>
    <t>Pakkuja märkus (vajadusel)</t>
  </si>
  <si>
    <t>CPVS seeria on mõeldud kõige nõudlikumale kasutajale. Peamised kasutajad on tootmis- ja tööstusettevõtted. Inverterkäivitus (Variable Speed) reguleerib seadme pöördeid vastavalt õhutarbimisele.
Tehniline info:
Võimsus 15 kW
Tootlikkus 0,2 kuni 2,2 m3/min
6-13 bar
Kuivatiga
Sagedusmuundur
400 V
Mõõdud 1535x655x1550 mm</t>
  </si>
  <si>
    <r>
      <rPr>
        <b/>
        <sz val="12"/>
        <color rgb="FF000000"/>
        <rFont val="Calibri"/>
        <family val="2"/>
        <charset val="186"/>
        <scheme val="minor"/>
      </rPr>
      <t>4152018548</t>
    </r>
    <r>
      <rPr>
        <sz val="12"/>
        <color rgb="FF000000"/>
        <rFont val="Calibri"/>
        <family val="2"/>
        <charset val="186"/>
        <scheme val="minor"/>
      </rPr>
      <t xml:space="preserve"> - KRUVIKOMPRESSOR CPVSD KUIVATIGA 15KW 13 BAR INVERTER 400V CHICAGO PNEUMATIC</t>
    </r>
  </si>
  <si>
    <t>"CPA" seeria kompressor on mõeldud tööstuslikuks kasutamiseks. Seda seeriat iseloomustab kõrgem tootlikkus, vastupidavus ja eluiga. Kuni 30 kW kruvikompressorite eliit.  
Tehniline info: 
CPA10D/10 400/50 CE
Võimsus 7,5 kW, 3f-400 V
Star Delta käivitus
Tootlikkus 1080 l/min
Töörõhk 10 bar
Ilma paagita
Jahutuskuivati
Mõõdud 810x650x995 mm
Kaal 167 kg</t>
  </si>
  <si>
    <r>
      <rPr>
        <b/>
        <sz val="12"/>
        <color theme="1"/>
        <rFont val="Calibri"/>
        <family val="2"/>
        <charset val="186"/>
        <scheme val="minor"/>
      </rPr>
      <t>4152025059</t>
    </r>
    <r>
      <rPr>
        <sz val="12"/>
        <color theme="1"/>
        <rFont val="Calibri"/>
        <family val="2"/>
        <charset val="186"/>
        <scheme val="minor"/>
      </rPr>
      <t xml:space="preserve"> - KRUVIKOMPRESSOR CPA 7,5KW 10BAR KUIVATI 400V CHICAGO PNEUMATIC</t>
    </r>
  </si>
  <si>
    <r>
      <rPr>
        <b/>
        <sz val="12"/>
        <color theme="1"/>
        <rFont val="Calibri"/>
        <family val="2"/>
        <charset val="186"/>
        <scheme val="minor"/>
      </rPr>
      <t>4101000946</t>
    </r>
    <r>
      <rPr>
        <sz val="12"/>
        <color theme="1"/>
        <rFont val="Calibri"/>
        <family val="2"/>
        <charset val="186"/>
        <scheme val="minor"/>
      </rPr>
      <t xml:space="preserve"> -                   SURUÕHUMAHUTI 1000L 16BAR VERTIKAALNE CHICAGO PNEUMATIC</t>
    </r>
  </si>
  <si>
    <t>LISATUD JUURDE AUTOMAATNE KONDENSAADI ERALDAJA LISATUD KOODIGA 999046371 KONDENSAADI EEMALDI KATAB ÄRA MÕLEMAD KOMPRESSORID</t>
  </si>
  <si>
    <t xml:space="preserve">Rasvane ja õline mustus, mida on sõiduki puhastamisel vaja sageli eemaldada, leiab lahenduse meie õliküttega HDS 12/14-4 ST kuuma vee kõrgsurve puhastussüsteemi näol tänu kõrgele veetemperatuurile ja veevoolu hulgale 1200 l/h. Statsionaarse puhastussüsteemi varustuse hulgast väärivad esile tõstmist Kärcheri uuendused kõrgsurve pesupüstol EASY!Force ja kiirlukustussüsteemid EASY!Lock. Kõrgsurve pesupüstoli EASY!Force puhul kasutatakse ära kõrgsurvejoa tagasilöögijõudu, mistõttu on päästiku all hoidmiseks vajalik jõud null, ning kiirlukustussüsteemid EASY!Lock tagavad viis korda kiirema käsitsemise kui tavalised kruviühendused, tegemata järeleandmisi vastupidavuse või tööea osas. Arvukad ohutuselemendid, näiteks integreeritud automaatne rõhualandussüsteem, heitgaaside temperatuuri jälgimissüsteem ja ujukpaagis olev uuenduslik kuivalt töötamise kaitse tugevdavad kõrgetasemelise süsteemi kontseptsiooni, mida saab lisaks kohandada erinevate lisatarvikutega.      TEHNILISED ANDMED:                                                                                                                       
Toitepinge (Ph/V/Hz) - 3 / 400 / 50
Veevoolu hulk (l/h) - 600 - 1200
Töörõhk (bar/MPa) - 30 - 140 / 3 - 14
Temperatuur (etteanne 12 °C) (°C) 80 - max. 155
Võimsusklass (kW) - 7,5
Kütteõli- või gaasitarve, täiskoormus (kg/h) - 7,1
Samaaegsete kasutajate arv - 1
Mobiilsus Statsionaarne
Kaal ( lisatarvikutega) (kg) - 160,4
Kaal, sh pakend (kg) - 164,9
Mõõdud (pikkus x laius x kõrgus) (mm) - 1100 x 565 x 700   </t>
  </si>
  <si>
    <t>KÕRGSURVEPESUR HDS 12/14-4 ST</t>
  </si>
  <si>
    <t>SISALDAB  PAIGALDUST, KÜTUSE ETTEANDESÜSTEEMIGA ÜHENDAMIST</t>
  </si>
  <si>
    <t>2 ERALDISEISVAT TRASSI PÜSTOLITE, SIINIDEGA, ÜMBERLÜLITAMISEGA, SISALDAB PAIGALDUST, PISITARVIKU KULUSID</t>
  </si>
  <si>
    <t>KÕRGSURVEPESURITE SOOJA/KÜLMA TRASSI PAIGALDUS MATERJALIDEGA</t>
  </si>
  <si>
    <t>VASTAVALT SPETSILE TEOSTATUD MATERJALIDE VALIK NING NENDE SUUNITLUS!</t>
  </si>
  <si>
    <t>TASEMEANDURI JA TURVALÜHISTUSEGA</t>
  </si>
  <si>
    <t>DIISELKÜTTE MAHUTI SURVEPESURITELE, 200L</t>
  </si>
  <si>
    <t>Seinale kinnitamiseks mõeldud pump. Sobib suurepäraselt tööstuslikuks kasutamiseks pikkades trassides. 5:1, tootlikkus 40 l/min. Töörõhk 5-12 bar. Toru pikkus 270 mm. Imitoru läbimõõt 54 mm. Õlitrassi väljund F 3/4" Maksimaalne pumbatav viskoossus SAE 200. Õhutarbimine 600 l/min. Müratase 90 db. Kaal 8,0 kg.</t>
  </si>
  <si>
    <r>
      <rPr>
        <b/>
        <sz val="12"/>
        <color theme="1"/>
        <rFont val="Calibri"/>
        <family val="2"/>
        <charset val="186"/>
        <scheme val="minor"/>
      </rPr>
      <t>997000950</t>
    </r>
    <r>
      <rPr>
        <sz val="12"/>
        <color theme="1"/>
        <rFont val="Calibri"/>
        <family val="2"/>
        <charset val="186"/>
        <scheme val="minor"/>
      </rPr>
      <t xml:space="preserve"> -                             PNEUMAATILINE PUMP, 5:1, 40L/MIN, SEINALE 1778.BPOC APAC </t>
    </r>
  </si>
  <si>
    <t>REGULAATOR/ÕLITAJAD LISATUD KOODIGA 999030100</t>
  </si>
  <si>
    <t>Kui oled väsinud odavatest ja viletsa kvaliteediga seina kaablirullidest - siis see toode on just sinu töökoja jaoks. Saksamaal Hazeti poolt valmistatud pikendusjuhe on 20 m pikkune, tagasikerimisel on kaabli lõpuosa kerimine piduriga, mis tagab ohutu tagasikerimise. 230 V, max 1600 W kokkukeritult, 3200 W lahtikerituna. Kaabli ristlõige 3x2,5 mm2, kummpolümeerist. Lühisekaitsme nupuga. Nn ülesõidukindel materjal. Kassettpooli korpus on valmistatud tugevast eriplastist, metallist kinnitusjalg. Niiskusekindlus IP20.</t>
  </si>
  <si>
    <r>
      <rPr>
        <b/>
        <sz val="12"/>
        <color rgb="FF000000"/>
        <rFont val="Calibri"/>
        <family val="2"/>
        <charset val="186"/>
        <scheme val="minor"/>
      </rPr>
      <t>HAZ9040D-25</t>
    </r>
    <r>
      <rPr>
        <sz val="12"/>
        <color rgb="FF000000"/>
        <rFont val="Calibri"/>
        <family val="2"/>
        <charset val="186"/>
        <scheme val="minor"/>
      </rPr>
      <t xml:space="preserve"> -                               POOLIL PIKENDUSJUHE 3X2.5MM² 20M 9040D-2.5 HAZET</t>
    </r>
  </si>
  <si>
    <t>PIKENDUSJUHE TRUMIL LIIGENDIGA AUTOMAAT 15M H07RN-F 5X2,5 16A</t>
  </si>
  <si>
    <r>
      <t xml:space="preserve">42285 -                             </t>
    </r>
    <r>
      <rPr>
        <sz val="12"/>
        <color rgb="FF222222"/>
        <rFont val="Calibri"/>
        <family val="2"/>
        <charset val="186"/>
        <scheme val="minor"/>
      </rPr>
      <t>PIKENDUSJUHE TRUMLIL TAGASITÕMBAV 15M H07RN-F 5G2.5 16A</t>
    </r>
  </si>
  <si>
    <t>VOOLIKU PIKKUS 18M, KINNINE VÄRVITUD METALLIST KEST, ÜHENDUSED GALVANISEERITUD, VITON TIHENDITEGA, TRASSIPOOLNE 90* PRONKS ÜHENDUS, MAX 28BAR, VOOLIKU SISELÄBIMÕÕT 5/16"</t>
  </si>
  <si>
    <r>
      <rPr>
        <b/>
        <sz val="12"/>
        <color theme="1"/>
        <rFont val="Calibri"/>
        <family val="2"/>
        <charset val="186"/>
        <scheme val="minor"/>
      </rPr>
      <t>075-4502-415</t>
    </r>
    <r>
      <rPr>
        <sz val="12"/>
        <color theme="1"/>
        <rFont val="Calibri"/>
        <family val="2"/>
        <charset val="186"/>
        <scheme val="minor"/>
      </rPr>
      <t xml:space="preserve"> -                                           POOLIL ÕHUVOOLIK 18M, 1/2" VOOLIK, 1/2" JA 1/2", KINNINE MET. POOL MECLUBE</t>
    </r>
  </si>
  <si>
    <r>
      <t xml:space="preserve">10MM SISEMÕÕDUGA VOOLIK EI TOIDA ÄRA 3/4" JA 1" ÕHUTÖÖRIISTU MIS LÕPPTARBIJAL SOETATUD ON! </t>
    </r>
    <r>
      <rPr>
        <sz val="12"/>
        <color theme="1"/>
        <rFont val="Calibri"/>
        <family val="2"/>
        <scheme val="minor"/>
      </rPr>
      <t>LISATUD FILTER-REGULAATOR-ÕLITAJAD KOODIGA 8940171929</t>
    </r>
  </si>
  <si>
    <t xml:space="preserve">28MM TSINGITUD TERASPRESSTORU, PRESSLIITMIKEGA ÜHENDATUD 20BAR, (MAGISTRAL) 35MM TSINGITUD TERASPRESSTORU, PRESSLIITMIKEGA ÜHENDATUD 20BAR  </t>
  </si>
  <si>
    <t>Õli ja jahutusvedeliku puhul on roostetamine välistatud, ainult klaasipesuvedeliku trass peab olema roostevabast terasest. Õlidele ja jahutusvedelikule tsingitud terastorust piisab.</t>
  </si>
  <si>
    <t>LISATUD ÕHUPÜSTOLID 95MM                 KOODIGA 515.1902</t>
  </si>
  <si>
    <r>
      <rPr>
        <b/>
        <sz val="12"/>
        <color theme="1"/>
        <rFont val="Calibri"/>
        <family val="2"/>
        <charset val="186"/>
        <scheme val="minor"/>
      </rPr>
      <t>075-4502-218</t>
    </r>
    <r>
      <rPr>
        <sz val="12"/>
        <color theme="1"/>
        <rFont val="Calibri"/>
        <family val="2"/>
        <charset val="186"/>
        <scheme val="minor"/>
      </rPr>
      <t xml:space="preserve"> -                                         POOLIL ÕHUVOOLIK 18M, 5/16" VOOLIK, 1/4" JA 1/2", KINNINE MET. POOL MECLUBE</t>
    </r>
  </si>
  <si>
    <t>22X2MM SPETS TÕMMATUD TORU ÕLI/HÜDRAULIKA VÄLJASTAMISEKS, LÕIKURRÕNGAS ÜHENDUSEGA, 200BAR SURVEKINDLUSEGA</t>
  </si>
  <si>
    <t>TEHNOLOOGIA MÄRGUS:                                          Meile teadaolevalt ei ole olemas sellist pressliitmikutega torude tootjat, kes lubab 50 bar trassisurvet. 5:1 pumpadega nii suurte mahtude väljastamiseks on ainus töökindel lahendus lõikurrõngastega hüdraulikatoru. Lisaks nii pikkade trasside puhul on kohustuslikult soovituslik kasutada survekompensaatoreid, need kaotavad õlitrassi hüppamise ja pulseeriva õliväljastuse.              Kasutajal on ühe hooldusega vaja järjest väljastada 140 liitrit vedelike. Kui väljastusvooliku läbimõõt on 15 mm, siis trassi toru sisemine läbimõõt peaks olema minimaalselt 20% suurem ehk siis 18 mm, et ei tekiks takistust nii pikas trassis voolamisel. Varuga arvestades on tark kasutada 22mm trassi! LISATUD POOLID ÕLILE 6TK(070-1506-520) JA JAHUTUSELE 2TK(070-1406-420), IGALE TRASSILE KOMPENSAATORID 4TK(1130059) KÕRGE VÄLJASTUS KOGUSEGA ÕLIPÜSTOLID 6TK(024-1245-G00) JAHUTUSPÜSTOL(024-1237-A00)                             KASUTAJAL ON VÄLJA TOODUD ÜHEKORDE TÄITMINE KOGUSEGA 140L KORRAGA, SELLEKS ON TARVIS SUURE TOOTLIKUSEGA PÜSTOLEID 60L/MIN</t>
  </si>
  <si>
    <r>
      <t xml:space="preserve">SISALDAB MEMBRAAN PUMPA, REGULAATORIT, 10M VOOLIKUT 1/2, PÜSTOLIT, PÜSTOLI KÜLGE ADAPTEERITAVAID KÕRSI </t>
    </r>
    <r>
      <rPr>
        <b/>
        <sz val="12"/>
        <color theme="1"/>
        <rFont val="Calibri"/>
        <family val="2"/>
        <charset val="186"/>
        <scheme val="minor"/>
      </rPr>
      <t>110L/MIN!</t>
    </r>
  </si>
  <si>
    <t>TRASSI EHITAMINE ON ARVESTATUD JRK  S34 JUURDE</t>
  </si>
  <si>
    <r>
      <rPr>
        <b/>
        <sz val="12"/>
        <color theme="1"/>
        <rFont val="Calibri"/>
        <family val="2"/>
        <charset val="186"/>
        <scheme val="minor"/>
      </rPr>
      <t>042-1415-000</t>
    </r>
    <r>
      <rPr>
        <sz val="12"/>
        <color theme="1"/>
        <rFont val="Calibri"/>
        <family val="2"/>
        <charset val="186"/>
        <scheme val="minor"/>
      </rPr>
      <t xml:space="preserve"> -                                           VANA ÕLI ÜMBERPUMPAMIS JAAM DIAFRAGMAPUMBA KÕRTE 1/2" VOOLIKU JA PÜSTOLIGA MECLUBE KORDADES TÖÖKINDLAM LAHENDUS, KUI KOLBPUMP</t>
    </r>
  </si>
  <si>
    <t>ROOSTEVABA JAHUTUSVEDELIKE JA KLAASIPESU PUMP, 1:1 SUHTEGA, 35L/MIN</t>
  </si>
  <si>
    <r>
      <rPr>
        <b/>
        <sz val="12"/>
        <color theme="1"/>
        <rFont val="Calibri"/>
        <family val="2"/>
        <charset val="186"/>
        <scheme val="minor"/>
      </rPr>
      <t>029-0978-000</t>
    </r>
    <r>
      <rPr>
        <sz val="12"/>
        <color theme="1"/>
        <rFont val="Calibri"/>
        <family val="2"/>
        <charset val="186"/>
        <scheme val="minor"/>
      </rPr>
      <t xml:space="preserve"> -                JAHUTUSVEDELIKU, KLAASIP. PNEUMAATILINE PUMP 1:1, 35L/MIN INOX, </t>
    </r>
  </si>
  <si>
    <t>LISATUD SEINAKINNITUS TORUÜHENDUSEGA KOODIGA 025-1271-094  REGULAATOR JA ÕLITAJA LISATUD KOODIGA 999030100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</si>
</sst>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scheme val="minor"/>
    </font>
    <font>
      <b/>
      <sz val="12"/>
      <color theme="1"/>
      <name val="Calibri"/>
      <family val="2"/>
      <charset val="186"/>
      <scheme val="minor"/>
    </font>
    <font>
      <sz val="10"/>
      <color rgb="FF000000"/>
      <name val="Arial"/>
      <family val="2"/>
      <charset val="186"/>
    </font>
    <font>
      <b/>
      <sz val="12"/>
      <color theme="1"/>
      <name val="Calibri"/>
      <family val="2"/>
      <scheme val="minor"/>
    </font>
    <font>
      <sz val="12"/>
      <color theme="1"/>
      <name val="Calibri"/>
      <family val="2"/>
      <charset val="186"/>
      <scheme val="minor"/>
    </font>
    <font>
      <sz val="12"/>
      <color rgb="FF000000"/>
      <name val="Arial"/>
      <family val="2"/>
      <charset val="186"/>
    </font>
    <font>
      <sz val="12"/>
      <color theme="1"/>
      <name val="Calibri"/>
      <family val="2"/>
      <scheme val="minor"/>
    </font>
    <font>
      <b/>
      <sz val="14"/>
      <color theme="1"/>
      <name val="Calibri"/>
      <family val="2"/>
      <charset val="186"/>
      <scheme val="minor"/>
    </font>
    <font>
      <sz val="11"/>
      <color theme="1"/>
      <name val="Calibri"/>
      <family val="2"/>
      <scheme val="minor"/>
    </font>
    <font>
      <b/>
      <sz val="11"/>
      <color theme="1"/>
      <name val="Calibri"/>
      <family val="2"/>
      <charset val="186"/>
      <scheme val="minor"/>
    </font>
    <font>
      <b/>
      <sz val="12"/>
      <color rgb="FF000000"/>
      <name val="Arial"/>
      <family val="2"/>
      <charset val="186"/>
    </font>
    <font>
      <sz val="12"/>
      <color rgb="FF000000"/>
      <name val="Calibri"/>
      <family val="2"/>
      <charset val="186"/>
      <scheme val="minor"/>
    </font>
    <font>
      <b/>
      <sz val="12"/>
      <color rgb="FF000000"/>
      <name val="Calibri"/>
      <family val="2"/>
      <charset val="186"/>
      <scheme val="minor"/>
    </font>
    <font>
      <sz val="12"/>
      <color rgb="FF2B2B2B"/>
      <name val="Calibri"/>
      <family val="2"/>
      <charset val="186"/>
      <scheme val="minor"/>
    </font>
    <font>
      <b/>
      <sz val="12"/>
      <color rgb="FF222222"/>
      <name val="Calibri"/>
      <family val="2"/>
      <charset val="186"/>
      <scheme val="minor"/>
    </font>
    <font>
      <sz val="12"/>
      <color rgb="FF222222"/>
      <name val="Calibri"/>
      <family val="2"/>
      <charset val="186"/>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44" fontId="8" fillId="0" borderId="0" applyFont="0" applyFill="0" applyBorder="0" applyAlignment="0" applyProtection="0"/>
  </cellStyleXfs>
  <cellXfs count="52">
    <xf numFmtId="0" fontId="0" fillId="0" borderId="0" xfId="0"/>
    <xf numFmtId="0" fontId="0" fillId="0" borderId="0" xfId="0" applyAlignment="1">
      <alignment horizontal="center"/>
    </xf>
    <xf numFmtId="0" fontId="0" fillId="0" borderId="0" xfId="0" applyAlignment="1">
      <alignment vertical="top" wrapText="1"/>
    </xf>
    <xf numFmtId="0" fontId="0" fillId="0" borderId="1" xfId="0" applyBorder="1" applyAlignment="1">
      <alignment vertical="center" wrapText="1"/>
    </xf>
    <xf numFmtId="0" fontId="1" fillId="0" borderId="0" xfId="0" applyFont="1" applyAlignment="1">
      <alignment horizontal="left"/>
    </xf>
    <xf numFmtId="0" fontId="1" fillId="0" borderId="0" xfId="0" applyFont="1"/>
    <xf numFmtId="0" fontId="3" fillId="0" borderId="1" xfId="1" applyFont="1" applyBorder="1" applyAlignment="1">
      <alignment horizontal="center" vertical="top"/>
    </xf>
    <xf numFmtId="0" fontId="3" fillId="0" borderId="1" xfId="1" applyFont="1" applyBorder="1" applyAlignment="1">
      <alignment horizontal="center" vertical="top" wrapText="1"/>
    </xf>
    <xf numFmtId="0" fontId="4" fillId="0" borderId="1" xfId="1" applyFont="1" applyBorder="1" applyAlignment="1">
      <alignment horizontal="center" vertical="top"/>
    </xf>
    <xf numFmtId="0" fontId="4" fillId="0" borderId="1" xfId="1" applyFont="1" applyBorder="1" applyAlignment="1">
      <alignment vertical="top" wrapText="1"/>
    </xf>
    <xf numFmtId="0" fontId="5" fillId="0" borderId="2" xfId="0" applyFont="1" applyBorder="1" applyAlignment="1">
      <alignment vertical="center" wrapText="1"/>
    </xf>
    <xf numFmtId="0" fontId="4" fillId="0" borderId="1" xfId="1" applyFont="1" applyBorder="1" applyAlignment="1">
      <alignment horizontal="center" vertical="center"/>
    </xf>
    <xf numFmtId="0" fontId="3" fillId="0" borderId="2" xfId="1" applyFont="1" applyBorder="1" applyAlignment="1">
      <alignment vertical="center"/>
    </xf>
    <xf numFmtId="0" fontId="5" fillId="0" borderId="2" xfId="0" applyFont="1" applyBorder="1" applyAlignment="1">
      <alignment horizontal="left" vertical="center" wrapText="1"/>
    </xf>
    <xf numFmtId="0" fontId="5" fillId="0" borderId="1" xfId="0" applyFont="1" applyBorder="1" applyAlignment="1">
      <alignment vertical="center" wrapText="1"/>
    </xf>
    <xf numFmtId="0" fontId="3" fillId="0" borderId="1" xfId="1" applyFont="1" applyBorder="1" applyAlignment="1">
      <alignment vertical="center"/>
    </xf>
    <xf numFmtId="0" fontId="6" fillId="0" borderId="1" xfId="0" applyFont="1" applyBorder="1" applyAlignment="1">
      <alignment horizontal="center" vertical="top"/>
    </xf>
    <xf numFmtId="0" fontId="6" fillId="0" borderId="1" xfId="0" applyFont="1" applyBorder="1" applyAlignment="1">
      <alignment horizontal="center" vertical="center"/>
    </xf>
    <xf numFmtId="0" fontId="5" fillId="0" borderId="1" xfId="0" applyFont="1" applyBorder="1"/>
    <xf numFmtId="0" fontId="5" fillId="0" borderId="1"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vertical="center" wrapText="1"/>
    </xf>
    <xf numFmtId="0" fontId="5" fillId="0" borderId="5" xfId="0" applyFont="1" applyBorder="1" applyAlignment="1">
      <alignment horizontal="center" vertical="center"/>
    </xf>
    <xf numFmtId="44" fontId="1" fillId="0" borderId="4" xfId="2" applyFont="1" applyBorder="1" applyAlignment="1">
      <alignment vertical="center"/>
    </xf>
    <xf numFmtId="44" fontId="1" fillId="0" borderId="4" xfId="2" applyFont="1" applyFill="1" applyBorder="1" applyAlignment="1">
      <alignment vertical="center"/>
    </xf>
    <xf numFmtId="44" fontId="9" fillId="0" borderId="4" xfId="2" applyFont="1" applyBorder="1"/>
    <xf numFmtId="0" fontId="4" fillId="0" borderId="2" xfId="1" applyFont="1" applyBorder="1" applyAlignment="1">
      <alignment vertical="center"/>
    </xf>
    <xf numFmtId="0" fontId="4" fillId="0" borderId="3" xfId="1" applyFont="1" applyBorder="1" applyAlignment="1">
      <alignment vertical="center"/>
    </xf>
    <xf numFmtId="0" fontId="10" fillId="2" borderId="6" xfId="0" applyFont="1" applyFill="1" applyBorder="1" applyAlignment="1">
      <alignment horizontal="right"/>
    </xf>
    <xf numFmtId="0" fontId="10" fillId="2" borderId="7" xfId="0" applyFont="1" applyFill="1" applyBorder="1" applyAlignment="1">
      <alignment horizontal="right"/>
    </xf>
    <xf numFmtId="0" fontId="10" fillId="2" borderId="8" xfId="0" applyFont="1" applyFill="1" applyBorder="1" applyAlignment="1">
      <alignment horizontal="right"/>
    </xf>
    <xf numFmtId="0" fontId="0" fillId="0" borderId="0" xfId="0" applyAlignment="1">
      <alignment horizontal="right" vertical="top" wrapText="1"/>
    </xf>
    <xf numFmtId="0" fontId="1" fillId="0" borderId="0" xfId="0" applyFont="1" applyAlignment="1">
      <alignment horizontal="right"/>
    </xf>
    <xf numFmtId="0" fontId="7" fillId="0" borderId="0" xfId="0" applyFont="1" applyAlignment="1">
      <alignment horizontal="center"/>
    </xf>
    <xf numFmtId="0" fontId="4" fillId="0" borderId="1" xfId="0" applyFont="1" applyBorder="1" applyAlignment="1">
      <alignment horizontal="center" vertical="center" wrapText="1"/>
    </xf>
    <xf numFmtId="0" fontId="1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wrapText="1"/>
    </xf>
    <xf numFmtId="0" fontId="0" fillId="0" borderId="1" xfId="0" applyBorder="1" applyAlignment="1">
      <alignment horizontal="center"/>
    </xf>
    <xf numFmtId="0" fontId="13" fillId="0" borderId="1" xfId="0" applyFont="1" applyBorder="1" applyAlignment="1">
      <alignment vertical="center" wrapText="1"/>
    </xf>
    <xf numFmtId="0" fontId="0" fillId="0" borderId="1" xfId="0" applyBorder="1"/>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 xfId="1" applyFont="1" applyBorder="1" applyAlignment="1">
      <alignment horizontal="center" vertical="top"/>
    </xf>
    <xf numFmtId="0" fontId="4" fillId="0" borderId="2" xfId="1" applyFont="1" applyBorder="1" applyAlignment="1">
      <alignment vertical="top" wrapText="1"/>
    </xf>
    <xf numFmtId="0" fontId="4" fillId="0" borderId="2" xfId="1"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xf numFmtId="0" fontId="9" fillId="0" borderId="1" xfId="0" applyFont="1" applyBorder="1" applyAlignment="1">
      <alignment horizontal="center" vertical="center" wrapText="1"/>
    </xf>
  </cellXfs>
  <cellStyles count="3">
    <cellStyle name="Currency" xfId="2" builtinId="4"/>
    <cellStyle name="Normal" xfId="0" builtinId="0"/>
    <cellStyle name="Normal 2" xfId="1" xr:uid="{5BFDC297-6FA3-49B2-BA75-0198CF4C94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15</xdr:row>
      <xdr:rowOff>0</xdr:rowOff>
    </xdr:from>
    <xdr:to>
      <xdr:col>4</xdr:col>
      <xdr:colOff>304800</xdr:colOff>
      <xdr:row>17</xdr:row>
      <xdr:rowOff>246802</xdr:rowOff>
    </xdr:to>
    <xdr:sp macro="" textlink="">
      <xdr:nvSpPr>
        <xdr:cNvPr id="2" name="AutoShape 4" descr="Аварийный выключатель Karcher 2.744-002.0 - цена в Москве, купить прочие  аксессуары Керхер в интернет-магазине «Премиум инструмент»">
          <a:extLst>
            <a:ext uri="{FF2B5EF4-FFF2-40B4-BE49-F238E27FC236}">
              <a16:creationId xmlns:a16="http://schemas.microsoft.com/office/drawing/2014/main" id="{182C91AA-67CA-4EE0-AC69-A2CDC6FA9290}"/>
            </a:ext>
          </a:extLst>
        </xdr:cNvPr>
        <xdr:cNvSpPr>
          <a:spLocks noChangeAspect="1" noChangeArrowheads="1"/>
        </xdr:cNvSpPr>
      </xdr:nvSpPr>
      <xdr:spPr bwMode="auto">
        <a:xfrm>
          <a:off x="8991600" y="1192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17</xdr:row>
      <xdr:rowOff>246802</xdr:rowOff>
    </xdr:to>
    <xdr:sp macro="" textlink="">
      <xdr:nvSpPr>
        <xdr:cNvPr id="3" name="AutoShape 5" descr="Аварийный выключатель Karcher 2.744-002.0 - цена в Москве, купить прочие  аксессуары Керхер в интернет-магазине «Премиум инструмент»">
          <a:extLst>
            <a:ext uri="{FF2B5EF4-FFF2-40B4-BE49-F238E27FC236}">
              <a16:creationId xmlns:a16="http://schemas.microsoft.com/office/drawing/2014/main" id="{CDCBB58D-F6EC-43F4-BB0C-4A36779DC82B}"/>
            </a:ext>
          </a:extLst>
        </xdr:cNvPr>
        <xdr:cNvSpPr>
          <a:spLocks noChangeAspect="1" noChangeArrowheads="1"/>
        </xdr:cNvSpPr>
      </xdr:nvSpPr>
      <xdr:spPr bwMode="auto">
        <a:xfrm>
          <a:off x="8991600" y="1192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17</xdr:row>
      <xdr:rowOff>246802</xdr:rowOff>
    </xdr:to>
    <xdr:sp macro="" textlink="">
      <xdr:nvSpPr>
        <xdr:cNvPr id="4" name="AutoShape 8" descr="Аварийный выключатель Karcher 2.744-002.0 - цена в Москве, купить прочие  аксессуары Керхер в интернет-магазине «Премиум инструмент»">
          <a:extLst>
            <a:ext uri="{FF2B5EF4-FFF2-40B4-BE49-F238E27FC236}">
              <a16:creationId xmlns:a16="http://schemas.microsoft.com/office/drawing/2014/main" id="{9E40700B-045C-4A75-B958-3D9CEA817858}"/>
            </a:ext>
          </a:extLst>
        </xdr:cNvPr>
        <xdr:cNvSpPr>
          <a:spLocks noChangeAspect="1" noChangeArrowheads="1"/>
        </xdr:cNvSpPr>
      </xdr:nvSpPr>
      <xdr:spPr bwMode="auto">
        <a:xfrm>
          <a:off x="8991600" y="1192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17</xdr:row>
      <xdr:rowOff>246802</xdr:rowOff>
    </xdr:to>
    <xdr:sp macro="" textlink="">
      <xdr:nvSpPr>
        <xdr:cNvPr id="5" name="AutoShape 9" descr="Аварийный выключатель Karcher 2.744-002.0 - цена в Москве, купить прочие  аксессуары Керхер в интернет-магазине «Премиум инструмент»">
          <a:extLst>
            <a:ext uri="{FF2B5EF4-FFF2-40B4-BE49-F238E27FC236}">
              <a16:creationId xmlns:a16="http://schemas.microsoft.com/office/drawing/2014/main" id="{BEA139EF-12C2-4334-A422-2E3C562FF071}"/>
            </a:ext>
          </a:extLst>
        </xdr:cNvPr>
        <xdr:cNvSpPr>
          <a:spLocks noChangeAspect="1" noChangeArrowheads="1"/>
        </xdr:cNvSpPr>
      </xdr:nvSpPr>
      <xdr:spPr bwMode="auto">
        <a:xfrm>
          <a:off x="8991600" y="1192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17</xdr:row>
      <xdr:rowOff>285174</xdr:rowOff>
    </xdr:to>
    <xdr:sp macro="" textlink="">
      <xdr:nvSpPr>
        <xdr:cNvPr id="6" name="AutoShape 22" descr="Hoidja Karcher C-profile - 6.541-028.0 - Kõrgsurvepesuri lisatarvikud -  Puhastusseadmed">
          <a:extLst>
            <a:ext uri="{FF2B5EF4-FFF2-40B4-BE49-F238E27FC236}">
              <a16:creationId xmlns:a16="http://schemas.microsoft.com/office/drawing/2014/main" id="{85F680A4-3F56-4B8C-938E-D4601FC389BE}"/>
            </a:ext>
          </a:extLst>
        </xdr:cNvPr>
        <xdr:cNvSpPr>
          <a:spLocks noChangeAspect="1" noChangeArrowheads="1"/>
        </xdr:cNvSpPr>
      </xdr:nvSpPr>
      <xdr:spPr bwMode="auto">
        <a:xfrm>
          <a:off x="8991600" y="11925300"/>
          <a:ext cx="304800" cy="318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15</xdr:row>
      <xdr:rowOff>0</xdr:rowOff>
    </xdr:from>
    <xdr:to>
      <xdr:col>4</xdr:col>
      <xdr:colOff>304800</xdr:colOff>
      <xdr:row>17</xdr:row>
      <xdr:rowOff>285174</xdr:rowOff>
    </xdr:to>
    <xdr:sp macro="" textlink="">
      <xdr:nvSpPr>
        <xdr:cNvPr id="7" name="AutoShape 23" descr="Hoidja Karcher C-profile - 6.541-028.0 - Kõrgsurvepesuri lisatarvikud -  Puhastusseadmed">
          <a:extLst>
            <a:ext uri="{FF2B5EF4-FFF2-40B4-BE49-F238E27FC236}">
              <a16:creationId xmlns:a16="http://schemas.microsoft.com/office/drawing/2014/main" id="{02A25DBD-FCFE-419A-8456-5D7CAB36A308}"/>
            </a:ext>
          </a:extLst>
        </xdr:cNvPr>
        <xdr:cNvSpPr>
          <a:spLocks noChangeAspect="1" noChangeArrowheads="1"/>
        </xdr:cNvSpPr>
      </xdr:nvSpPr>
      <xdr:spPr bwMode="auto">
        <a:xfrm>
          <a:off x="8991600" y="11925300"/>
          <a:ext cx="304800" cy="318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3"/>
  <sheetViews>
    <sheetView tabSelected="1" zoomScale="55" zoomScaleNormal="55" workbookViewId="0">
      <pane ySplit="5" topLeftCell="A6" activePane="bottomLeft" state="frozen"/>
      <selection activeCell="B1" sqref="B1"/>
      <selection pane="bottomLeft" activeCell="H19" sqref="H19"/>
    </sheetView>
  </sheetViews>
  <sheetFormatPr defaultRowHeight="15" x14ac:dyDescent="0.25"/>
  <cols>
    <col min="1" max="1" width="12.42578125" style="1" customWidth="1"/>
    <col min="2" max="2" width="19.42578125" customWidth="1"/>
    <col min="3" max="3" width="68.7109375" style="1" customWidth="1"/>
    <col min="4" max="4" width="25.5703125" customWidth="1"/>
    <col min="5" max="5" width="21.7109375" style="1" customWidth="1"/>
    <col min="6" max="6" width="21.7109375" customWidth="1"/>
    <col min="7" max="7" width="41.7109375" style="1" customWidth="1"/>
    <col min="8" max="8" width="61.85546875" style="1" customWidth="1"/>
    <col min="9" max="9" width="27.85546875" customWidth="1"/>
    <col min="10" max="10" width="34.140625" customWidth="1"/>
  </cols>
  <sheetData>
    <row r="1" spans="1:14" ht="86.25" customHeight="1" x14ac:dyDescent="0.25">
      <c r="A1" s="33" t="s">
        <v>58</v>
      </c>
      <c r="B1" s="33"/>
      <c r="C1" s="33"/>
      <c r="D1" s="33"/>
      <c r="E1" s="33"/>
      <c r="F1" s="33"/>
      <c r="G1" s="33"/>
      <c r="H1" s="33"/>
      <c r="I1" s="33"/>
      <c r="J1" s="33"/>
      <c r="K1" s="2"/>
      <c r="L1" s="2"/>
      <c r="M1" s="2"/>
      <c r="N1" s="2"/>
    </row>
    <row r="2" spans="1:14" ht="15.75" x14ac:dyDescent="0.25">
      <c r="A2" s="34" t="s">
        <v>0</v>
      </c>
      <c r="B2" s="34"/>
      <c r="C2" s="34"/>
      <c r="D2" s="34"/>
      <c r="E2" s="34"/>
      <c r="F2" s="34"/>
      <c r="G2" s="34"/>
      <c r="H2" s="34"/>
      <c r="I2" s="34"/>
      <c r="J2" s="34"/>
    </row>
    <row r="3" spans="1:14" ht="18.75" x14ac:dyDescent="0.3">
      <c r="A3" s="35" t="s">
        <v>59</v>
      </c>
      <c r="B3" s="35"/>
      <c r="C3" s="35"/>
      <c r="D3" s="35"/>
      <c r="E3" s="35"/>
      <c r="F3" s="35"/>
      <c r="G3" s="35"/>
    </row>
    <row r="4" spans="1:14" ht="15.75" x14ac:dyDescent="0.25">
      <c r="A4" s="4" t="s">
        <v>47</v>
      </c>
      <c r="B4" s="5"/>
    </row>
    <row r="5" spans="1:14" ht="30" x14ac:dyDescent="0.25">
      <c r="A5" s="6" t="s">
        <v>48</v>
      </c>
      <c r="B5" s="7" t="s">
        <v>49</v>
      </c>
      <c r="C5" s="7" t="s">
        <v>50</v>
      </c>
      <c r="D5" s="6" t="s">
        <v>51</v>
      </c>
      <c r="E5" s="6" t="s">
        <v>52</v>
      </c>
      <c r="F5" s="6" t="s">
        <v>53</v>
      </c>
      <c r="G5" s="6" t="s">
        <v>63</v>
      </c>
      <c r="H5" s="51" t="s">
        <v>65</v>
      </c>
      <c r="I5" s="51" t="s">
        <v>64</v>
      </c>
      <c r="J5" s="51" t="s">
        <v>66</v>
      </c>
    </row>
    <row r="6" spans="1:14" ht="222" customHeight="1" x14ac:dyDescent="0.25">
      <c r="A6" s="46" t="s">
        <v>43</v>
      </c>
      <c r="B6" s="47" t="s">
        <v>1</v>
      </c>
      <c r="C6" s="10" t="s">
        <v>44</v>
      </c>
      <c r="D6" s="48">
        <v>1</v>
      </c>
      <c r="E6" s="12">
        <v>11040</v>
      </c>
      <c r="F6" s="28">
        <f t="shared" ref="F6:F20" si="0">D6*E6</f>
        <v>11040</v>
      </c>
      <c r="G6" s="13" t="s">
        <v>45</v>
      </c>
      <c r="H6" s="49" t="s">
        <v>67</v>
      </c>
      <c r="I6" s="37" t="s">
        <v>68</v>
      </c>
      <c r="J6" s="50"/>
    </row>
    <row r="7" spans="1:14" ht="243" customHeight="1" x14ac:dyDescent="0.25">
      <c r="A7" s="8" t="s">
        <v>41</v>
      </c>
      <c r="B7" s="9" t="s">
        <v>2</v>
      </c>
      <c r="C7" s="14" t="s">
        <v>40</v>
      </c>
      <c r="D7" s="11">
        <v>1</v>
      </c>
      <c r="E7" s="15">
        <v>7962</v>
      </c>
      <c r="F7" s="28">
        <f t="shared" si="0"/>
        <v>7962</v>
      </c>
      <c r="G7" s="14" t="s">
        <v>42</v>
      </c>
      <c r="H7" s="36" t="s">
        <v>69</v>
      </c>
      <c r="I7" s="45" t="s">
        <v>70</v>
      </c>
      <c r="J7" s="42"/>
    </row>
    <row r="8" spans="1:14" ht="93.75" customHeight="1" x14ac:dyDescent="0.25">
      <c r="A8" s="8" t="s">
        <v>37</v>
      </c>
      <c r="B8" s="9" t="s">
        <v>54</v>
      </c>
      <c r="C8" s="14" t="s">
        <v>38</v>
      </c>
      <c r="D8" s="11">
        <v>1</v>
      </c>
      <c r="E8" s="15">
        <v>2568</v>
      </c>
      <c r="F8" s="28">
        <f t="shared" si="0"/>
        <v>2568</v>
      </c>
      <c r="G8" s="14" t="s">
        <v>39</v>
      </c>
      <c r="H8" s="40"/>
      <c r="I8" s="36" t="s">
        <v>71</v>
      </c>
      <c r="J8" s="36" t="s">
        <v>72</v>
      </c>
    </row>
    <row r="9" spans="1:14" ht="409.5" x14ac:dyDescent="0.25">
      <c r="A9" s="8" t="s">
        <v>34</v>
      </c>
      <c r="B9" s="14" t="s">
        <v>3</v>
      </c>
      <c r="C9" s="14" t="s">
        <v>35</v>
      </c>
      <c r="D9" s="11">
        <v>2</v>
      </c>
      <c r="E9" s="15">
        <v>8880</v>
      </c>
      <c r="F9" s="28">
        <f t="shared" si="0"/>
        <v>17760</v>
      </c>
      <c r="G9" s="14" t="s">
        <v>36</v>
      </c>
      <c r="H9" s="36" t="s">
        <v>73</v>
      </c>
      <c r="I9" s="41" t="s">
        <v>74</v>
      </c>
      <c r="J9" s="36" t="s">
        <v>75</v>
      </c>
    </row>
    <row r="10" spans="1:14" ht="249.75" customHeight="1" x14ac:dyDescent="0.25">
      <c r="A10" s="8" t="s">
        <v>32</v>
      </c>
      <c r="B10" s="14" t="s">
        <v>46</v>
      </c>
      <c r="C10" s="14" t="s">
        <v>33</v>
      </c>
      <c r="D10" s="11">
        <v>1</v>
      </c>
      <c r="E10" s="15">
        <v>23089.200000000001</v>
      </c>
      <c r="F10" s="28">
        <f t="shared" si="0"/>
        <v>23089.200000000001</v>
      </c>
      <c r="G10" s="14" t="s">
        <v>11</v>
      </c>
      <c r="H10" s="36" t="s">
        <v>76</v>
      </c>
      <c r="I10" s="36" t="s">
        <v>77</v>
      </c>
      <c r="J10" s="36" t="s">
        <v>78</v>
      </c>
    </row>
    <row r="11" spans="1:14" ht="93" customHeight="1" x14ac:dyDescent="0.25">
      <c r="A11" s="8" t="s">
        <v>31</v>
      </c>
      <c r="B11" s="14" t="s">
        <v>4</v>
      </c>
      <c r="C11" s="14" t="s">
        <v>55</v>
      </c>
      <c r="D11" s="11">
        <v>1</v>
      </c>
      <c r="E11" s="15">
        <v>900</v>
      </c>
      <c r="F11" s="28">
        <f t="shared" si="0"/>
        <v>900</v>
      </c>
      <c r="G11" s="14" t="s">
        <v>11</v>
      </c>
      <c r="H11" s="36" t="s">
        <v>79</v>
      </c>
      <c r="I11" s="36" t="s">
        <v>80</v>
      </c>
      <c r="J11" s="42"/>
    </row>
    <row r="12" spans="1:14" ht="116.25" customHeight="1" x14ac:dyDescent="0.25">
      <c r="A12" s="8" t="s">
        <v>29</v>
      </c>
      <c r="B12" s="14" t="s">
        <v>5</v>
      </c>
      <c r="C12" s="14" t="s">
        <v>30</v>
      </c>
      <c r="D12" s="11">
        <v>3</v>
      </c>
      <c r="E12" s="15">
        <v>632.4</v>
      </c>
      <c r="F12" s="28">
        <f t="shared" si="0"/>
        <v>1897.1999999999998</v>
      </c>
      <c r="G12" s="14" t="s">
        <v>56</v>
      </c>
      <c r="H12" s="43" t="s">
        <v>81</v>
      </c>
      <c r="I12" s="36" t="s">
        <v>82</v>
      </c>
      <c r="J12" s="43" t="s">
        <v>83</v>
      </c>
    </row>
    <row r="13" spans="1:14" ht="101.25" customHeight="1" x14ac:dyDescent="0.25">
      <c r="A13" s="8" t="s">
        <v>29</v>
      </c>
      <c r="B13" s="14"/>
      <c r="C13" s="14"/>
      <c r="D13" s="11">
        <v>1</v>
      </c>
      <c r="E13" s="15">
        <v>872.4</v>
      </c>
      <c r="F13" s="28">
        <f t="shared" si="0"/>
        <v>872.4</v>
      </c>
      <c r="G13" s="14"/>
      <c r="H13" s="43" t="s">
        <v>100</v>
      </c>
      <c r="I13" s="36" t="s">
        <v>101</v>
      </c>
      <c r="J13" s="43" t="s">
        <v>102</v>
      </c>
    </row>
    <row r="14" spans="1:14" ht="165" customHeight="1" x14ac:dyDescent="0.25">
      <c r="A14" s="8" t="s">
        <v>24</v>
      </c>
      <c r="B14" s="14" t="s">
        <v>7</v>
      </c>
      <c r="C14" s="14" t="s">
        <v>25</v>
      </c>
      <c r="D14" s="11">
        <v>8</v>
      </c>
      <c r="E14" s="15">
        <v>252</v>
      </c>
      <c r="F14" s="28">
        <f t="shared" si="0"/>
        <v>2016</v>
      </c>
      <c r="G14" s="14" t="s">
        <v>21</v>
      </c>
      <c r="H14" s="43" t="s">
        <v>84</v>
      </c>
      <c r="I14" s="43" t="s">
        <v>85</v>
      </c>
      <c r="J14" s="42"/>
    </row>
    <row r="15" spans="1:14" ht="63" x14ac:dyDescent="0.25">
      <c r="A15" s="8" t="s">
        <v>22</v>
      </c>
      <c r="B15" s="14" t="s">
        <v>7</v>
      </c>
      <c r="C15" s="14" t="s">
        <v>23</v>
      </c>
      <c r="D15" s="11">
        <v>4</v>
      </c>
      <c r="E15" s="15">
        <v>864</v>
      </c>
      <c r="F15" s="28">
        <f t="shared" si="0"/>
        <v>3456</v>
      </c>
      <c r="G15" s="14" t="s">
        <v>21</v>
      </c>
      <c r="H15" s="36" t="s">
        <v>86</v>
      </c>
      <c r="I15" s="44" t="s">
        <v>87</v>
      </c>
      <c r="J15" s="42"/>
    </row>
    <row r="16" spans="1:14" ht="120.75" customHeight="1" x14ac:dyDescent="0.25">
      <c r="A16" s="16" t="s">
        <v>19</v>
      </c>
      <c r="B16" s="14" t="s">
        <v>8</v>
      </c>
      <c r="C16" s="14" t="s">
        <v>20</v>
      </c>
      <c r="D16" s="17">
        <v>6</v>
      </c>
      <c r="E16" s="15">
        <v>561.6</v>
      </c>
      <c r="F16" s="28">
        <f t="shared" si="0"/>
        <v>3369.6000000000004</v>
      </c>
      <c r="G16" s="14" t="s">
        <v>21</v>
      </c>
      <c r="H16" s="36" t="s">
        <v>88</v>
      </c>
      <c r="I16" s="36" t="s">
        <v>89</v>
      </c>
      <c r="J16" s="38" t="s">
        <v>90</v>
      </c>
    </row>
    <row r="17" spans="1:10" ht="123.75" customHeight="1" x14ac:dyDescent="0.25">
      <c r="A17" s="19" t="s">
        <v>12</v>
      </c>
      <c r="B17" s="20" t="s">
        <v>57</v>
      </c>
      <c r="C17" s="14" t="s">
        <v>13</v>
      </c>
      <c r="D17" s="21">
        <v>200</v>
      </c>
      <c r="E17" s="15">
        <v>60</v>
      </c>
      <c r="F17" s="28">
        <f t="shared" si="0"/>
        <v>12000</v>
      </c>
      <c r="G17" s="18"/>
      <c r="H17" s="36" t="s">
        <v>91</v>
      </c>
      <c r="J17" s="38" t="s">
        <v>92</v>
      </c>
    </row>
    <row r="18" spans="1:10" ht="102" customHeight="1" x14ac:dyDescent="0.25">
      <c r="A18" s="19" t="s">
        <v>26</v>
      </c>
      <c r="B18" s="14" t="s">
        <v>6</v>
      </c>
      <c r="C18" s="14" t="s">
        <v>27</v>
      </c>
      <c r="D18" s="21">
        <v>9</v>
      </c>
      <c r="E18" s="15">
        <v>442.8</v>
      </c>
      <c r="F18" s="28">
        <f t="shared" si="0"/>
        <v>3985.2000000000003</v>
      </c>
      <c r="G18" s="14" t="s">
        <v>28</v>
      </c>
      <c r="H18" s="36" t="s">
        <v>88</v>
      </c>
      <c r="I18" s="36" t="s">
        <v>94</v>
      </c>
      <c r="J18" s="36" t="s">
        <v>93</v>
      </c>
    </row>
    <row r="19" spans="1:10" ht="409.5" x14ac:dyDescent="0.25">
      <c r="A19" s="19" t="s">
        <v>16</v>
      </c>
      <c r="B19" s="14" t="s">
        <v>9</v>
      </c>
      <c r="C19" s="14" t="s">
        <v>17</v>
      </c>
      <c r="D19" s="21">
        <v>400</v>
      </c>
      <c r="E19" s="15">
        <v>108</v>
      </c>
      <c r="F19" s="28">
        <f t="shared" si="0"/>
        <v>43200</v>
      </c>
      <c r="G19" s="3" t="s">
        <v>18</v>
      </c>
      <c r="H19" s="36" t="s">
        <v>95</v>
      </c>
      <c r="J19" s="36" t="s">
        <v>96</v>
      </c>
    </row>
    <row r="20" spans="1:10" ht="126.75" thickBot="1" x14ac:dyDescent="0.3">
      <c r="A20" s="22" t="s">
        <v>14</v>
      </c>
      <c r="B20" s="23" t="s">
        <v>10</v>
      </c>
      <c r="C20" s="23" t="s">
        <v>15</v>
      </c>
      <c r="D20" s="24">
        <v>1</v>
      </c>
      <c r="E20" s="15">
        <v>1404</v>
      </c>
      <c r="F20" s="29">
        <f t="shared" si="0"/>
        <v>1404</v>
      </c>
      <c r="G20" s="3" t="s">
        <v>11</v>
      </c>
      <c r="H20" s="36" t="s">
        <v>97</v>
      </c>
      <c r="I20" s="36" t="s">
        <v>99</v>
      </c>
      <c r="J20" s="39" t="s">
        <v>98</v>
      </c>
    </row>
    <row r="21" spans="1:10" ht="16.5" thickBot="1" x14ac:dyDescent="0.3">
      <c r="A21" s="30" t="s">
        <v>60</v>
      </c>
      <c r="B21" s="31"/>
      <c r="C21" s="31"/>
      <c r="D21" s="31"/>
      <c r="E21" s="32"/>
      <c r="F21" s="25">
        <f>SUM(F6:F20)</f>
        <v>135519.59999999998</v>
      </c>
      <c r="G21"/>
    </row>
    <row r="22" spans="1:10" ht="16.5" thickBot="1" x14ac:dyDescent="0.3">
      <c r="A22" s="30" t="s">
        <v>61</v>
      </c>
      <c r="B22" s="31"/>
      <c r="C22" s="31"/>
      <c r="D22" s="31"/>
      <c r="E22" s="32"/>
      <c r="F22" s="26">
        <f>F21*22%</f>
        <v>29814.311999999994</v>
      </c>
    </row>
    <row r="23" spans="1:10" ht="16.5" thickBot="1" x14ac:dyDescent="0.3">
      <c r="A23" s="30" t="s">
        <v>62</v>
      </c>
      <c r="B23" s="31"/>
      <c r="C23" s="31"/>
      <c r="D23" s="31"/>
      <c r="E23" s="32"/>
      <c r="F23" s="27">
        <f>F21+F22</f>
        <v>165333.91199999998</v>
      </c>
    </row>
  </sheetData>
  <mergeCells count="6">
    <mergeCell ref="A23:E23"/>
    <mergeCell ref="A3:G3"/>
    <mergeCell ref="A21:E21"/>
    <mergeCell ref="A22:E22"/>
    <mergeCell ref="A1:J1"/>
    <mergeCell ref="A2:J2"/>
  </mergeCells>
  <pageMargins left="0.7" right="0.7"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2024-02-23T10:10:36Z</dcterms:modified>
</cp:coreProperties>
</file>