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codeName="Sellest_töövihikust" defaultThemeVersion="166925"/>
  <mc:AlternateContent xmlns:mc="http://schemas.openxmlformats.org/markup-compatibility/2006">
    <mc:Choice Requires="x15">
      <x15ac:absPath xmlns:x15ac="http://schemas.microsoft.com/office/spreadsheetml/2010/11/ac" url="https://kontor.rik.ee/projektid_valispartneritega/Shared Documents/RE planeerimine ja seire/Reservitaotlused/2024  taotlused/UA SR reserv (2023 ülekantud, RM kk 22.01.2024 nr 13)/"/>
    </mc:Choice>
  </mc:AlternateContent>
  <xr:revisionPtr revIDLastSave="820" documentId="13_ncr:1_{6734FCB1-C2BB-4F4E-84BC-DEE80431ED0B}" xr6:coauthVersionLast="47" xr6:coauthVersionMax="47" xr10:uidLastSave="{A3A0C0C0-823C-4D12-9283-8E08505987EC}"/>
  <bookViews>
    <workbookView xWindow="6510" yWindow="690" windowWidth="21600" windowHeight="11385" tabRatio="610" xr2:uid="{B2421415-3C2A-4174-9ADD-142A14FC27FA}"/>
  </bookViews>
  <sheets>
    <sheet name="Arvestuste alused" sheetId="1" r:id="rId1"/>
    <sheet name="Juhised" sheetId="10"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G33" i="1"/>
  <c r="G35" i="1"/>
  <c r="G34" i="1" s="1"/>
  <c r="G23" i="1"/>
  <c r="G24" i="1"/>
  <c r="G25" i="1"/>
  <c r="G26" i="1"/>
  <c r="G27" i="1"/>
  <c r="G29" i="1"/>
  <c r="G30" i="1"/>
  <c r="G31" i="1"/>
  <c r="G45" i="1"/>
  <c r="G44" i="1"/>
  <c r="G43" i="1"/>
  <c r="G42" i="1"/>
  <c r="G40" i="1"/>
  <c r="G39" i="1"/>
  <c r="G38" i="1"/>
  <c r="G37" i="1"/>
  <c r="G20" i="1"/>
  <c r="G21" i="1"/>
  <c r="G22" i="1"/>
  <c r="G17" i="1"/>
  <c r="G16" i="1"/>
  <c r="G12" i="1"/>
  <c r="G13" i="1"/>
  <c r="G14" i="1"/>
  <c r="G11" i="1"/>
  <c r="D72" i="1"/>
  <c r="D68" i="1"/>
  <c r="D64" i="1"/>
  <c r="D63" i="1" s="1"/>
  <c r="D59" i="1"/>
  <c r="D55" i="1"/>
  <c r="D51" i="1"/>
  <c r="D50" i="1" s="1"/>
  <c r="G19" i="1" l="1"/>
  <c r="G28" i="1"/>
  <c r="G10" i="1"/>
  <c r="A16" i="1"/>
  <c r="G18" i="1" l="1"/>
  <c r="G41" i="1"/>
  <c r="G36" i="1"/>
  <c r="G15" i="1"/>
  <c r="G46" i="1" l="1"/>
  <c r="B3" i="1"/>
</calcChain>
</file>

<file path=xl/sharedStrings.xml><?xml version="1.0" encoding="utf-8"?>
<sst xmlns="http://schemas.openxmlformats.org/spreadsheetml/2006/main" count="138" uniqueCount="85">
  <si>
    <t>Peremeditsiini kriisivõimekuse arendamine elutähtsa teenuse osutaja ülesannete täitmiseks</t>
  </si>
  <si>
    <t>TERVISEAMET</t>
  </si>
  <si>
    <t>Esitamise kuupäev:</t>
  </si>
  <si>
    <t>Taotletud kogusumma</t>
  </si>
  <si>
    <t>Koostaja kontaktandmed:</t>
  </si>
  <si>
    <t>Nimi</t>
  </si>
  <si>
    <t>Olga Galaburda</t>
  </si>
  <si>
    <t>E-post</t>
  </si>
  <si>
    <t>olga.galaburda@terviseamet.ee</t>
  </si>
  <si>
    <t>Arvestused</t>
  </si>
  <si>
    <t>Kulude sisu</t>
  </si>
  <si>
    <t>Ühik</t>
  </si>
  <si>
    <t>Konto 
(2-kohaline)</t>
  </si>
  <si>
    <t>Täiendavad selgitused</t>
  </si>
  <si>
    <t>ametikohtade arv</t>
  </si>
  <si>
    <t>määr
(eurot)</t>
  </si>
  <si>
    <t>kogus</t>
  </si>
  <si>
    <t>kulu kokku (eurot)</t>
  </si>
  <si>
    <t>Tööjõukulu</t>
  </si>
  <si>
    <t>Nimetus</t>
  </si>
  <si>
    <t>ametikoht</t>
  </si>
  <si>
    <t>…</t>
  </si>
  <si>
    <t>Töökoha majandamiskulud</t>
  </si>
  <si>
    <t>Töökoha majandamiskulud  - TEHIK</t>
  </si>
  <si>
    <t>Ostetavad olulisemad teenused</t>
  </si>
  <si>
    <t xml:space="preserve">Peremeditsiini kriisikonverents ja töötoad </t>
  </si>
  <si>
    <t>Konverentsiruum</t>
  </si>
  <si>
    <t>tk</t>
  </si>
  <si>
    <t>Konverentsi teavitus, reklaamid ja registreerimisteenus</t>
  </si>
  <si>
    <t>Meediatöö</t>
  </si>
  <si>
    <t>Konverentsi infomaterjalid (sh tegevuskaardid)</t>
  </si>
  <si>
    <t>Ülekande tehnika ja tehniline personal</t>
  </si>
  <si>
    <t>Cateringteenus (sh teenindamine ja inventar)</t>
  </si>
  <si>
    <t>50 ja 55</t>
  </si>
  <si>
    <t>Fototeenus</t>
  </si>
  <si>
    <t>Töötubade korraldamine ja välislektorid</t>
  </si>
  <si>
    <t xml:space="preserve">Peremeditsiini ETO kriisikoolituste ja õppuste süsteemi väljatöötamine ja rakendamine </t>
  </si>
  <si>
    <t>Olemasoleva olukorra kaardistamine</t>
  </si>
  <si>
    <t>tund</t>
  </si>
  <si>
    <t>Koolitusvajaduste tuvastamine</t>
  </si>
  <si>
    <t>Õppekava koostamine</t>
  </si>
  <si>
    <t>Koolitusmaterjalide koostamine</t>
  </si>
  <si>
    <t>Turu analüüs</t>
  </si>
  <si>
    <t>Peremeditsiini riskianalüüside ja toimepidevusplaanide juhendite väljatöötamine</t>
  </si>
  <si>
    <t>Riskianalüüside ja toimepidevusplaanide juhendite koostamine</t>
  </si>
  <si>
    <t>Sotsiaal- ja tervishoiuteenused</t>
  </si>
  <si>
    <t>Muud kulud</t>
  </si>
  <si>
    <t>Kokku taotletud</t>
  </si>
  <si>
    <t>KAIS jaotus</t>
  </si>
  <si>
    <t>Programm/programmi tegevus 
(nimetus)</t>
  </si>
  <si>
    <t>Programmi tegevus (kood)</t>
  </si>
  <si>
    <t>Summa</t>
  </si>
  <si>
    <t>Heaolu tulemusvaldkond</t>
  </si>
  <si>
    <t>Programmi nimetus</t>
  </si>
  <si>
    <t>Programmi tegevuse nimetus</t>
  </si>
  <si>
    <t>Tervise tulemusvaldkond</t>
  </si>
  <si>
    <t>Inimkeskse tervihoiu programm</t>
  </si>
  <si>
    <t>Programmi tegevus 
“Tervishoiuteenuste mudelite ümberkujundamine”</t>
  </si>
  <si>
    <t>Juhised lehe "Arvestuse alused" täitmiseks:</t>
  </si>
  <si>
    <t>Andmed sisestada kollase taustaga lahtritesse.</t>
  </si>
  <si>
    <t>Märkida taotluse põhiteema lühidalt ja kokkuvõtlikult.</t>
  </si>
  <si>
    <t>Sisestada asutuse täisnimi ning koostaja kontaktandmed (vajadusel lisainfo küsimiseks).</t>
  </si>
  <si>
    <t>Tabel "Arvestused"</t>
  </si>
  <si>
    <t>Tööjõukulu (tabeli nummerdatud veergude kaupa) täidetavad lahtrid:</t>
  </si>
  <si>
    <t>1 - kulude sisu (sisestada ametikoha või sama nimetusega ametikohtade nimetus)</t>
  </si>
  <si>
    <t>3 - eelarve konto (2-kohaline)</t>
  </si>
  <si>
    <t>4 - ametikohtade arv (sisestada ametikohtade arv)</t>
  </si>
  <si>
    <t>5 - määr (sisestada kavandatav palgamäär bruto)</t>
  </si>
  <si>
    <t>6 - kogus (sisestada kuude arv, mille osas tööjõukulud tekivad - nt terve aasta puhul 12, ühe kvartali korral 3 jne)</t>
  </si>
  <si>
    <t>8 - täiendavad selgitused (sisestada täiendav info, mis selgitab vajadust)</t>
  </si>
  <si>
    <r>
      <t>Töökoha majandamiskulud</t>
    </r>
    <r>
      <rPr>
        <b/>
        <i/>
        <vertAlign val="superscript"/>
        <sz val="11"/>
        <color theme="1"/>
        <rFont val="Calibri"/>
        <family val="2"/>
        <charset val="186"/>
        <scheme val="minor"/>
      </rPr>
      <t>1</t>
    </r>
    <r>
      <rPr>
        <b/>
        <i/>
        <sz val="11"/>
        <color theme="1"/>
        <rFont val="Calibri"/>
        <family val="2"/>
        <charset val="186"/>
        <scheme val="minor"/>
      </rPr>
      <t xml:space="preserve"> (tabeli nummerdatud veergude kaupa) täidetavad lahtrid:</t>
    </r>
  </si>
  <si>
    <t>4 - ametikohtade arv (sisestada ametikohtade arv või muu ühiku kogus)</t>
  </si>
  <si>
    <t>5 - määr (sisestada töökohakulu ühe kuu määr ametikoha või mõne muu ühiku kohta)</t>
  </si>
  <si>
    <r>
      <rPr>
        <i/>
        <sz val="11"/>
        <color rgb="FF000000"/>
        <rFont val="Calibri"/>
        <scheme val="minor"/>
      </rPr>
      <t xml:space="preserve">Töökoha majandamiskulud täidetakse nii </t>
    </r>
    <r>
      <rPr>
        <i/>
        <u/>
        <sz val="11"/>
        <color rgb="FF000000"/>
        <rFont val="Calibri"/>
        <scheme val="minor"/>
      </rPr>
      <t>asutuse enda</t>
    </r>
    <r>
      <rPr>
        <i/>
        <sz val="11"/>
        <color rgb="FF000000"/>
        <rFont val="Calibri"/>
        <scheme val="minor"/>
      </rPr>
      <t xml:space="preserve">, kui ka </t>
    </r>
    <r>
      <rPr>
        <i/>
        <u/>
        <sz val="11"/>
        <color rgb="FF000000"/>
        <rFont val="Calibri"/>
        <scheme val="minor"/>
      </rPr>
      <t>TEHIKu kaasnevate</t>
    </r>
    <r>
      <rPr>
        <i/>
        <sz val="11"/>
        <color rgb="FF000000"/>
        <rFont val="Calibri"/>
        <scheme val="minor"/>
      </rPr>
      <t xml:space="preserve"> töökohakulude osas, kui need on varem TEHIKuga kokku lepitud. Kui töökoha majandamiskulud ei ole seotud töökohtade arvuga, vaid mingi muu näitajaga, siis kavandada kulud jaotuse "Muud kulud" all.</t>
    </r>
  </si>
  <si>
    <r>
      <t>Ostetavad olulisemad teenused</t>
    </r>
    <r>
      <rPr>
        <b/>
        <i/>
        <vertAlign val="superscript"/>
        <sz val="11"/>
        <color theme="1"/>
        <rFont val="Calibri"/>
        <family val="2"/>
        <charset val="186"/>
        <scheme val="minor"/>
      </rPr>
      <t>2</t>
    </r>
    <r>
      <rPr>
        <b/>
        <i/>
        <sz val="11"/>
        <color theme="1"/>
        <rFont val="Calibri"/>
        <family val="2"/>
        <charset val="186"/>
        <scheme val="minor"/>
      </rPr>
      <t>; sotsiaal- ja tervishoiuteenused</t>
    </r>
    <r>
      <rPr>
        <b/>
        <i/>
        <vertAlign val="superscript"/>
        <sz val="11"/>
        <color theme="1"/>
        <rFont val="Calibri"/>
        <family val="2"/>
        <charset val="186"/>
        <scheme val="minor"/>
      </rPr>
      <t>3</t>
    </r>
    <r>
      <rPr>
        <b/>
        <i/>
        <sz val="11"/>
        <color theme="1"/>
        <rFont val="Calibri"/>
        <family val="2"/>
        <charset val="186"/>
        <scheme val="minor"/>
      </rPr>
      <t>; muud kulud</t>
    </r>
    <r>
      <rPr>
        <b/>
        <i/>
        <vertAlign val="superscript"/>
        <sz val="11"/>
        <color theme="1"/>
        <rFont val="Calibri"/>
        <family val="2"/>
        <charset val="186"/>
        <scheme val="minor"/>
      </rPr>
      <t>4</t>
    </r>
  </si>
  <si>
    <t>1 - kulude sisu (sisestada ostetavate teenuste nimetus - näiteks koolitus, uuring jne)</t>
  </si>
  <si>
    <t>2 - ühik (sisestada arvestuses kasutatav ühik - nt kord, tk, kvartal, kuu, aasta jne)</t>
  </si>
  <si>
    <t>5 - määr (sisestada  ühiku hind või määr)</t>
  </si>
  <si>
    <t>6 - kogus (sisestada ühikute kogus)</t>
  </si>
  <si>
    <r>
      <rPr>
        <i/>
        <vertAlign val="superscript"/>
        <sz val="11"/>
        <color theme="1"/>
        <rFont val="Calibri"/>
        <family val="2"/>
        <charset val="186"/>
        <scheme val="minor"/>
      </rPr>
      <t>1</t>
    </r>
    <r>
      <rPr>
        <i/>
        <sz val="11"/>
        <color theme="1"/>
        <rFont val="Calibri"/>
        <family val="2"/>
        <charset val="186"/>
        <scheme val="minor"/>
      </rPr>
      <t>Töökoha majandamiskulude puhul palume lahti kirjutada, millised kulud on määra arvestusse võetud.</t>
    </r>
  </si>
  <si>
    <r>
      <rPr>
        <i/>
        <vertAlign val="superscript"/>
        <sz val="11"/>
        <color theme="1"/>
        <rFont val="Calibri"/>
        <family val="2"/>
        <charset val="186"/>
        <scheme val="minor"/>
      </rPr>
      <t>2</t>
    </r>
    <r>
      <rPr>
        <i/>
        <sz val="11"/>
        <color theme="1"/>
        <rFont val="Calibri"/>
        <family val="2"/>
        <charset val="186"/>
        <scheme val="minor"/>
      </rPr>
      <t>Olulisemate teenuste all tuua välja teenused, mis on taotluse sisu kontekstis olulise kaalu ja/või sisuga ning vajavad rõhutamist.</t>
    </r>
  </si>
  <si>
    <r>
      <rPr>
        <i/>
        <vertAlign val="superscript"/>
        <sz val="11"/>
        <color theme="1"/>
        <rFont val="Calibri"/>
        <family val="2"/>
        <charset val="186"/>
        <scheme val="minor"/>
      </rPr>
      <t>3</t>
    </r>
    <r>
      <rPr>
        <i/>
        <sz val="11"/>
        <color theme="1"/>
        <rFont val="Calibri"/>
        <family val="2"/>
        <charset val="186"/>
        <scheme val="minor"/>
      </rPr>
      <t>Sotsiaal- ja tervishoiuteenused tuua välja teenuste kaupa (nt erihoolekandeteenus, saatjata alaealise välismaalase teenus, vaimse tervise teenus jne)</t>
    </r>
  </si>
  <si>
    <r>
      <rPr>
        <i/>
        <vertAlign val="superscript"/>
        <sz val="11"/>
        <color theme="1"/>
        <rFont val="Calibri"/>
        <family val="2"/>
        <charset val="186"/>
        <scheme val="minor"/>
      </rPr>
      <t>4</t>
    </r>
    <r>
      <rPr>
        <i/>
        <sz val="11"/>
        <color theme="1"/>
        <rFont val="Calibri"/>
        <family val="2"/>
        <charset val="186"/>
        <scheme val="minor"/>
      </rPr>
      <t>Muude kulude all võib välja tuua nii eraldi rõhutamist vajavad kuluread (nt hoonete kulud, vabatahtlike tegevusega seotud kulud jne), kui võib ka muud kulud märkida kogusummana, kuid sellisel juhul tuua selgituses välja, millised kulud kogusummas sisalduvad.</t>
    </r>
  </si>
  <si>
    <t>Tabel "KAIS jaotus"</t>
  </si>
  <si>
    <t>Pärast KAIS-i sisestamist tuua välja jaotus programmi tegevuste ja programmide vahel vastavalt tulemusvaldkonnale.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</si>
</sst>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sz val="12"/>
      <color theme="1"/>
      <name val="Calibri"/>
      <family val="2"/>
      <charset val="186"/>
      <scheme val="minor"/>
    </font>
    <font>
      <sz val="12"/>
      <color theme="1"/>
      <name val="Calibri"/>
      <family val="2"/>
      <charset val="186"/>
      <scheme val="minor"/>
    </font>
    <font>
      <b/>
      <i/>
      <sz val="11"/>
      <color theme="1"/>
      <name val="Calibri"/>
      <family val="2"/>
      <charset val="186"/>
      <scheme val="minor"/>
    </font>
    <font>
      <b/>
      <i/>
      <vertAlign val="superscript"/>
      <sz val="11"/>
      <color theme="1"/>
      <name val="Calibri"/>
      <family val="2"/>
      <charset val="186"/>
      <scheme val="minor"/>
    </font>
    <font>
      <i/>
      <vertAlign val="superscript"/>
      <sz val="11"/>
      <color theme="1"/>
      <name val="Calibri"/>
      <family val="2"/>
      <charset val="186"/>
      <scheme val="minor"/>
    </font>
    <font>
      <i/>
      <sz val="11"/>
      <color rgb="FF000000"/>
      <name val="Calibri"/>
      <scheme val="minor"/>
    </font>
    <font>
      <i/>
      <u/>
      <sz val="11"/>
      <color rgb="FF000000"/>
      <name val="Calibri"/>
      <scheme val="minor"/>
    </font>
    <font>
      <u/>
      <sz val="11"/>
      <color theme="10"/>
      <name val="Calibri"/>
      <family val="2"/>
      <charset val="186"/>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1" tint="0.499984740745262"/>
      </bottom>
      <diagonal/>
    </border>
  </borders>
  <cellStyleXfs count="2">
    <xf numFmtId="0" fontId="0" fillId="0" borderId="0"/>
    <xf numFmtId="0" fontId="10" fillId="0" borderId="0" applyNumberFormat="0" applyFill="0" applyBorder="0" applyAlignment="0" applyProtection="0"/>
  </cellStyleXfs>
  <cellXfs count="72">
    <xf numFmtId="0" fontId="0" fillId="0" borderId="0" xfId="0"/>
    <xf numFmtId="0" fontId="1" fillId="0" borderId="0" xfId="0" applyFont="1"/>
    <xf numFmtId="0" fontId="2" fillId="0" borderId="0" xfId="0" applyFont="1"/>
    <xf numFmtId="0" fontId="1" fillId="2" borderId="1" xfId="0" applyFont="1" applyFill="1" applyBorder="1" applyAlignment="1">
      <alignment horizontal="center" vertical="top" wrapText="1"/>
    </xf>
    <xf numFmtId="0" fontId="4" fillId="0" borderId="0" xfId="0" applyFont="1"/>
    <xf numFmtId="0" fontId="3" fillId="2" borderId="0" xfId="0" applyFont="1" applyFill="1"/>
    <xf numFmtId="3" fontId="3" fillId="2" borderId="0" xfId="0" applyNumberFormat="1" applyFont="1" applyFill="1"/>
    <xf numFmtId="1" fontId="2" fillId="0" borderId="1" xfId="0" applyNumberFormat="1" applyFont="1" applyBorder="1" applyAlignment="1">
      <alignment horizontal="center"/>
    </xf>
    <xf numFmtId="1" fontId="2" fillId="0" borderId="0" xfId="0" applyNumberFormat="1" applyFont="1" applyAlignment="1">
      <alignment horizontal="center"/>
    </xf>
    <xf numFmtId="0" fontId="5" fillId="0" borderId="0" xfId="0" applyFont="1" applyAlignment="1">
      <alignment wrapText="1"/>
    </xf>
    <xf numFmtId="0" fontId="2" fillId="0" borderId="0" xfId="0" applyFont="1" applyAlignment="1">
      <alignment wrapText="1"/>
    </xf>
    <xf numFmtId="0" fontId="2" fillId="0" borderId="0" xfId="0" applyFont="1" applyAlignment="1">
      <alignment horizontal="left" wrapText="1"/>
    </xf>
    <xf numFmtId="0" fontId="0" fillId="0" borderId="0" xfId="0" applyAlignment="1">
      <alignment wrapText="1"/>
    </xf>
    <xf numFmtId="0" fontId="0" fillId="0" borderId="1" xfId="0" applyBorder="1" applyAlignment="1">
      <alignment horizontal="center" vertical="top" wrapText="1"/>
    </xf>
    <xf numFmtId="2" fontId="3" fillId="2" borderId="1" xfId="0" applyNumberFormat="1" applyFont="1" applyFill="1" applyBorder="1" applyAlignment="1">
      <alignment horizontal="center"/>
    </xf>
    <xf numFmtId="3" fontId="3" fillId="2" borderId="1" xfId="0" applyNumberFormat="1" applyFont="1" applyFill="1" applyBorder="1" applyAlignment="1">
      <alignment horizontal="right"/>
    </xf>
    <xf numFmtId="3" fontId="3" fillId="2" borderId="1" xfId="0" applyNumberFormat="1" applyFont="1" applyFill="1" applyBorder="1"/>
    <xf numFmtId="0" fontId="1" fillId="2" borderId="1" xfId="0" applyFont="1" applyFill="1" applyBorder="1" applyAlignment="1">
      <alignment horizontal="center" vertical="top"/>
    </xf>
    <xf numFmtId="1" fontId="2" fillId="0" borderId="1" xfId="0" applyNumberFormat="1" applyFont="1" applyBorder="1" applyAlignment="1">
      <alignment horizontal="center" vertical="top" wrapText="1"/>
    </xf>
    <xf numFmtId="0" fontId="1" fillId="0" borderId="1" xfId="0" applyFont="1" applyBorder="1" applyAlignment="1">
      <alignment horizontal="left" vertical="top" wrapText="1"/>
    </xf>
    <xf numFmtId="0" fontId="3" fillId="2" borderId="1" xfId="0" applyFont="1" applyFill="1" applyBorder="1" applyAlignment="1">
      <alignment horizontal="left" indent="1"/>
    </xf>
    <xf numFmtId="0" fontId="0" fillId="3" borderId="1" xfId="0" applyFill="1" applyBorder="1" applyAlignment="1">
      <alignment horizontal="left" vertical="top" wrapText="1" indent="1"/>
    </xf>
    <xf numFmtId="0" fontId="0" fillId="0" borderId="1" xfId="0" applyBorder="1" applyAlignment="1">
      <alignment horizontal="left" vertical="top" wrapText="1" indent="1"/>
    </xf>
    <xf numFmtId="3" fontId="1" fillId="0" borderId="1" xfId="0" applyNumberFormat="1" applyFont="1" applyBorder="1" applyAlignment="1">
      <alignment horizontal="right" vertical="top"/>
    </xf>
    <xf numFmtId="0" fontId="0" fillId="3" borderId="1" xfId="0" applyFill="1" applyBorder="1" applyAlignment="1">
      <alignment vertical="top"/>
    </xf>
    <xf numFmtId="0" fontId="0" fillId="0" borderId="1" xfId="0" applyBorder="1" applyAlignment="1">
      <alignment horizontal="left" vertical="top"/>
    </xf>
    <xf numFmtId="3" fontId="0" fillId="3" borderId="1" xfId="0" applyNumberFormat="1" applyFill="1" applyBorder="1" applyAlignment="1">
      <alignment horizontal="center" vertical="top"/>
    </xf>
    <xf numFmtId="2" fontId="0" fillId="3" borderId="1" xfId="0" applyNumberFormat="1" applyFill="1" applyBorder="1" applyAlignment="1">
      <alignment horizontal="center" vertical="top"/>
    </xf>
    <xf numFmtId="3" fontId="0" fillId="3" borderId="1" xfId="0" applyNumberFormat="1" applyFill="1" applyBorder="1" applyAlignment="1">
      <alignment horizontal="right" vertical="top"/>
    </xf>
    <xf numFmtId="3" fontId="0" fillId="2" borderId="1" xfId="0" applyNumberFormat="1" applyFill="1" applyBorder="1" applyAlignment="1">
      <alignment vertical="top"/>
    </xf>
    <xf numFmtId="3" fontId="0" fillId="0" borderId="1" xfId="0" applyNumberFormat="1" applyBorder="1" applyAlignment="1">
      <alignment horizontal="center" vertical="top"/>
    </xf>
    <xf numFmtId="2" fontId="0" fillId="0" borderId="1" xfId="0" applyNumberFormat="1" applyBorder="1" applyAlignment="1">
      <alignment horizontal="center" vertical="top"/>
    </xf>
    <xf numFmtId="3" fontId="0" fillId="0" borderId="1" xfId="0" applyNumberFormat="1" applyBorder="1" applyAlignment="1">
      <alignment horizontal="right" vertical="top"/>
    </xf>
    <xf numFmtId="3" fontId="1" fillId="0" borderId="1" xfId="0" applyNumberFormat="1" applyFont="1" applyBorder="1" applyAlignment="1">
      <alignment vertical="top"/>
    </xf>
    <xf numFmtId="0" fontId="0" fillId="3" borderId="1" xfId="0" applyFill="1" applyBorder="1" applyAlignment="1">
      <alignment horizontal="left" vertical="top"/>
    </xf>
    <xf numFmtId="0" fontId="1" fillId="0" borderId="0" xfId="0" applyFont="1" applyAlignment="1">
      <alignment horizontal="center" vertical="top" wrapText="1"/>
    </xf>
    <xf numFmtId="0" fontId="1" fillId="0" borderId="1" xfId="0" applyFont="1" applyBorder="1"/>
    <xf numFmtId="0" fontId="0" fillId="0" borderId="1" xfId="0" applyBorder="1"/>
    <xf numFmtId="0" fontId="1" fillId="0" borderId="1" xfId="0" applyFont="1" applyBorder="1" applyAlignment="1">
      <alignment horizontal="center" vertical="top" wrapText="1"/>
    </xf>
    <xf numFmtId="3" fontId="1" fillId="0" borderId="1" xfId="0" applyNumberFormat="1" applyFont="1" applyBorder="1"/>
    <xf numFmtId="0" fontId="1" fillId="3" borderId="1" xfId="0" applyFont="1" applyFill="1" applyBorder="1" applyAlignment="1">
      <alignment horizontal="left" indent="1"/>
    </xf>
    <xf numFmtId="3" fontId="1" fillId="3" borderId="1" xfId="0" applyNumberFormat="1" applyFont="1" applyFill="1" applyBorder="1"/>
    <xf numFmtId="0" fontId="0" fillId="3" borderId="1" xfId="0" applyFill="1" applyBorder="1" applyAlignment="1">
      <alignment horizontal="left" indent="2"/>
    </xf>
    <xf numFmtId="3" fontId="0" fillId="3" borderId="1" xfId="0" applyNumberFormat="1" applyFill="1" applyBorder="1"/>
    <xf numFmtId="0" fontId="8" fillId="0" borderId="0" xfId="0" applyFont="1" applyAlignment="1">
      <alignment horizontal="left" wrapText="1"/>
    </xf>
    <xf numFmtId="3" fontId="3" fillId="2" borderId="4" xfId="0" applyNumberFormat="1" applyFont="1" applyFill="1" applyBorder="1" applyAlignment="1">
      <alignment horizontal="right"/>
    </xf>
    <xf numFmtId="3" fontId="1" fillId="2" borderId="1" xfId="0" applyNumberFormat="1"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center"/>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xf>
    <xf numFmtId="0" fontId="0" fillId="0" borderId="1" xfId="0" applyFill="1" applyBorder="1" applyAlignment="1">
      <alignment vertical="top"/>
    </xf>
    <xf numFmtId="0" fontId="3" fillId="0" borderId="0" xfId="0" applyFont="1" applyFill="1" applyAlignment="1">
      <alignment horizontal="left" wrapText="1"/>
    </xf>
    <xf numFmtId="0" fontId="3" fillId="0" borderId="0" xfId="0" applyFont="1" applyFill="1" applyAlignment="1">
      <alignment horizontal="left"/>
    </xf>
    <xf numFmtId="14" fontId="0" fillId="0" borderId="0" xfId="0" applyNumberFormat="1" applyFill="1" applyAlignment="1">
      <alignment horizontal="left"/>
    </xf>
    <xf numFmtId="0" fontId="0" fillId="0" borderId="0" xfId="0" applyFill="1" applyAlignment="1">
      <alignment horizontal="left"/>
    </xf>
    <xf numFmtId="0" fontId="10" fillId="0" borderId="0" xfId="1" applyFill="1" applyAlignment="1">
      <alignment horizontal="left"/>
    </xf>
    <xf numFmtId="0" fontId="1" fillId="0" borderId="1" xfId="0" applyFont="1" applyFill="1" applyBorder="1" applyAlignment="1">
      <alignment horizontal="left" vertical="top" wrapText="1" indent="1"/>
    </xf>
    <xf numFmtId="0" fontId="0" fillId="0" borderId="1" xfId="0" applyFill="1" applyBorder="1" applyAlignment="1">
      <alignment horizontal="left" vertical="top"/>
    </xf>
    <xf numFmtId="3" fontId="0" fillId="0" borderId="1" xfId="0" applyNumberFormat="1" applyFill="1" applyBorder="1" applyAlignment="1">
      <alignment horizontal="right" vertical="top"/>
    </xf>
    <xf numFmtId="0" fontId="0" fillId="0" borderId="1" xfId="0" applyFill="1" applyBorder="1" applyAlignment="1">
      <alignment horizontal="left" vertical="top" wrapText="1" indent="1"/>
    </xf>
    <xf numFmtId="0" fontId="1" fillId="0" borderId="1" xfId="0" applyFont="1" applyFill="1" applyBorder="1" applyAlignment="1">
      <alignment horizontal="left" vertical="top"/>
    </xf>
    <xf numFmtId="3" fontId="1" fillId="0" borderId="1" xfId="0" applyNumberFormat="1" applyFont="1" applyFill="1" applyBorder="1" applyAlignment="1">
      <alignment horizontal="right" vertical="top"/>
    </xf>
    <xf numFmtId="0" fontId="1" fillId="0" borderId="1" xfId="0" applyFont="1" applyFill="1" applyBorder="1" applyAlignment="1">
      <alignment vertical="top"/>
    </xf>
    <xf numFmtId="0" fontId="4" fillId="0" borderId="1" xfId="0" applyFont="1" applyFill="1" applyBorder="1"/>
    <xf numFmtId="0" fontId="1" fillId="0" borderId="1" xfId="0" applyFont="1" applyFill="1" applyBorder="1" applyAlignment="1">
      <alignment horizontal="left" indent="1"/>
    </xf>
    <xf numFmtId="3" fontId="1" fillId="0" borderId="1" xfId="0" applyNumberFormat="1" applyFont="1" applyFill="1" applyBorder="1"/>
    <xf numFmtId="0" fontId="0" fillId="0" borderId="1" xfId="0" applyFill="1" applyBorder="1" applyAlignment="1">
      <alignment horizontal="left" wrapText="1" indent="2"/>
    </xf>
    <xf numFmtId="0" fontId="0" fillId="0" borderId="1" xfId="0" applyFill="1" applyBorder="1" applyAlignment="1">
      <alignment horizontal="left" indent="2"/>
    </xf>
    <xf numFmtId="3" fontId="0" fillId="0" borderId="1" xfId="0" applyNumberFormat="1" applyFill="1" applyBorder="1"/>
    <xf numFmtId="3" fontId="1" fillId="0" borderId="1" xfId="0" applyNumberFormat="1" applyFont="1" applyBorder="1" applyAlignment="1">
      <alignment horizontal="center"/>
    </xf>
  </cellXfs>
  <cellStyles count="2">
    <cellStyle name="Hyperlink" xfId="1" xr:uid="{00000000-000B-0000-0000-000008000000}"/>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lga.galaburda@terviseamet.e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AFD99-F607-45E4-A9FA-FDD9DE53F618}">
  <sheetPr codeName="Leht2"/>
  <dimension ref="A1:H75"/>
  <sheetViews>
    <sheetView tabSelected="1" workbookViewId="0">
      <pane xSplit="1" ySplit="5" topLeftCell="B35" activePane="bottomRight" state="frozen"/>
      <selection pane="bottomRight" activeCell="D63" sqref="D63"/>
      <selection pane="bottomLeft" activeCell="A4" sqref="A4"/>
      <selection pane="topRight" activeCell="B1" sqref="B1"/>
    </sheetView>
  </sheetViews>
  <sheetFormatPr defaultRowHeight="15" outlineLevelRow="1"/>
  <cols>
    <col min="1" max="1" width="46.5703125" customWidth="1"/>
    <col min="2" max="2" width="11.28515625" customWidth="1"/>
    <col min="3" max="3" width="12" customWidth="1"/>
    <col min="4" max="7" width="13.28515625" customWidth="1"/>
    <col min="8" max="8" width="44.140625" customWidth="1"/>
  </cols>
  <sheetData>
    <row r="1" spans="1:8" ht="15.75">
      <c r="A1" s="53" t="s">
        <v>0</v>
      </c>
      <c r="B1" s="53"/>
      <c r="C1" s="53"/>
      <c r="D1" s="53"/>
      <c r="E1" s="53"/>
    </row>
    <row r="2" spans="1:8" ht="15.75">
      <c r="A2" s="54" t="s">
        <v>1</v>
      </c>
      <c r="B2" s="54"/>
      <c r="C2" s="54"/>
      <c r="D2" s="54"/>
      <c r="E2" s="54"/>
      <c r="F2" s="2" t="s">
        <v>2</v>
      </c>
      <c r="H2" s="55">
        <v>45726</v>
      </c>
    </row>
    <row r="3" spans="1:8" ht="15.75">
      <c r="A3" s="5" t="s">
        <v>3</v>
      </c>
      <c r="B3" s="6">
        <f>G46</f>
        <v>63000</v>
      </c>
      <c r="C3" s="6"/>
      <c r="D3" s="6"/>
      <c r="F3" s="2" t="s">
        <v>4</v>
      </c>
      <c r="H3" s="56"/>
    </row>
    <row r="4" spans="1:8">
      <c r="F4" s="2" t="s">
        <v>5</v>
      </c>
      <c r="H4" s="56" t="s">
        <v>6</v>
      </c>
    </row>
    <row r="5" spans="1:8">
      <c r="F5" s="2" t="s">
        <v>7</v>
      </c>
      <c r="H5" s="57" t="s">
        <v>8</v>
      </c>
    </row>
    <row r="6" spans="1:8">
      <c r="A6" s="1" t="s">
        <v>9</v>
      </c>
    </row>
    <row r="7" spans="1:8" ht="15" customHeight="1">
      <c r="A7" s="48" t="s">
        <v>10</v>
      </c>
      <c r="B7" s="47" t="s">
        <v>11</v>
      </c>
      <c r="C7" s="50" t="s">
        <v>12</v>
      </c>
      <c r="D7" s="17"/>
      <c r="E7" s="49">
        <v>2025</v>
      </c>
      <c r="F7" s="49"/>
      <c r="G7" s="49"/>
      <c r="H7" s="47" t="s">
        <v>13</v>
      </c>
    </row>
    <row r="8" spans="1:8" ht="30.75">
      <c r="A8" s="48"/>
      <c r="B8" s="47"/>
      <c r="C8" s="51"/>
      <c r="D8" s="3" t="s">
        <v>14</v>
      </c>
      <c r="E8" s="3" t="s">
        <v>15</v>
      </c>
      <c r="F8" s="3" t="s">
        <v>16</v>
      </c>
      <c r="G8" s="3" t="s">
        <v>17</v>
      </c>
      <c r="H8" s="47"/>
    </row>
    <row r="9" spans="1:8" s="8" customFormat="1" ht="12.75" customHeight="1">
      <c r="A9" s="18">
        <v>1</v>
      </c>
      <c r="B9" s="7">
        <v>2</v>
      </c>
      <c r="C9" s="7">
        <v>3</v>
      </c>
      <c r="D9" s="7">
        <v>4</v>
      </c>
      <c r="E9" s="7">
        <v>5</v>
      </c>
      <c r="F9" s="7">
        <v>6</v>
      </c>
      <c r="G9" s="7">
        <v>7</v>
      </c>
      <c r="H9" s="7">
        <v>8</v>
      </c>
    </row>
    <row r="10" spans="1:8">
      <c r="A10" s="19" t="s">
        <v>18</v>
      </c>
      <c r="B10" s="13"/>
      <c r="C10" s="13"/>
      <c r="D10" s="13"/>
      <c r="E10" s="13"/>
      <c r="F10" s="13"/>
      <c r="G10" s="23">
        <f>SUM(G11:G14)</f>
        <v>0</v>
      </c>
      <c r="H10" s="52"/>
    </row>
    <row r="11" spans="1:8" hidden="1" outlineLevel="1">
      <c r="A11" s="21" t="s">
        <v>19</v>
      </c>
      <c r="B11" s="25" t="s">
        <v>20</v>
      </c>
      <c r="C11" s="34"/>
      <c r="D11" s="26"/>
      <c r="E11" s="27"/>
      <c r="F11" s="28"/>
      <c r="G11" s="29">
        <f>ROUNDUP(E11*F11*D11*1.338,0)</f>
        <v>0</v>
      </c>
      <c r="H11" s="24"/>
    </row>
    <row r="12" spans="1:8" hidden="1" outlineLevel="1">
      <c r="A12" s="21" t="s">
        <v>19</v>
      </c>
      <c r="B12" s="25" t="s">
        <v>20</v>
      </c>
      <c r="C12" s="34"/>
      <c r="D12" s="26"/>
      <c r="E12" s="27"/>
      <c r="F12" s="28"/>
      <c r="G12" s="29">
        <f t="shared" ref="G12:G14" si="0">ROUNDUP(E12*F12*D12*1.338,0)</f>
        <v>0</v>
      </c>
      <c r="H12" s="24"/>
    </row>
    <row r="13" spans="1:8" hidden="1" outlineLevel="1">
      <c r="A13" s="21" t="s">
        <v>21</v>
      </c>
      <c r="B13" s="25" t="s">
        <v>20</v>
      </c>
      <c r="C13" s="34"/>
      <c r="D13" s="26"/>
      <c r="E13" s="27"/>
      <c r="F13" s="28"/>
      <c r="G13" s="29">
        <f t="shared" si="0"/>
        <v>0</v>
      </c>
      <c r="H13" s="24"/>
    </row>
    <row r="14" spans="1:8" hidden="1" outlineLevel="1">
      <c r="A14" s="21" t="s">
        <v>21</v>
      </c>
      <c r="B14" s="25" t="s">
        <v>20</v>
      </c>
      <c r="C14" s="34"/>
      <c r="D14" s="26"/>
      <c r="E14" s="27"/>
      <c r="F14" s="28"/>
      <c r="G14" s="29">
        <f t="shared" si="0"/>
        <v>0</v>
      </c>
      <c r="H14" s="24"/>
    </row>
    <row r="15" spans="1:8" collapsed="1">
      <c r="A15" s="19" t="s">
        <v>22</v>
      </c>
      <c r="B15" s="25"/>
      <c r="C15" s="25"/>
      <c r="D15" s="30"/>
      <c r="E15" s="31"/>
      <c r="F15" s="32"/>
      <c r="G15" s="33">
        <f>SUM(G16:G17)</f>
        <v>0</v>
      </c>
      <c r="H15" s="52"/>
    </row>
    <row r="16" spans="1:8" hidden="1" outlineLevel="1">
      <c r="A16" s="22" t="str">
        <f>CONCATENATE("Töökoha majandamiskulud - ",A2)</f>
        <v>Töökoha majandamiskulud - TERVISEAMET</v>
      </c>
      <c r="B16" s="25" t="s">
        <v>20</v>
      </c>
      <c r="C16" s="34"/>
      <c r="D16" s="28"/>
      <c r="E16" s="27"/>
      <c r="F16" s="28"/>
      <c r="G16" s="29">
        <f>ROUNDUP(E16*F16*D16,0)</f>
        <v>0</v>
      </c>
      <c r="H16" s="24"/>
    </row>
    <row r="17" spans="1:8" hidden="1" outlineLevel="1">
      <c r="A17" s="22" t="s">
        <v>23</v>
      </c>
      <c r="B17" s="25" t="s">
        <v>20</v>
      </c>
      <c r="C17" s="34"/>
      <c r="D17" s="28"/>
      <c r="E17" s="27"/>
      <c r="F17" s="28"/>
      <c r="G17" s="29">
        <f>ROUNDUP(E17*F17*D17,0)</f>
        <v>0</v>
      </c>
      <c r="H17" s="24"/>
    </row>
    <row r="18" spans="1:8" collapsed="1">
      <c r="A18" s="19" t="s">
        <v>24</v>
      </c>
      <c r="B18" s="25"/>
      <c r="C18" s="25"/>
      <c r="D18" s="30"/>
      <c r="E18" s="31"/>
      <c r="F18" s="32"/>
      <c r="G18" s="33">
        <f>G19+G28+G34</f>
        <v>63000</v>
      </c>
      <c r="H18" s="52"/>
    </row>
    <row r="19" spans="1:8">
      <c r="A19" s="58" t="s">
        <v>25</v>
      </c>
      <c r="B19" s="59"/>
      <c r="C19" s="59"/>
      <c r="D19" s="60"/>
      <c r="E19" s="60"/>
      <c r="F19" s="60"/>
      <c r="G19" s="46">
        <f>SUM(G20:G27)</f>
        <v>30000</v>
      </c>
      <c r="H19" s="52"/>
    </row>
    <row r="20" spans="1:8">
      <c r="A20" s="61" t="s">
        <v>26</v>
      </c>
      <c r="B20" s="59" t="s">
        <v>27</v>
      </c>
      <c r="C20" s="59">
        <v>55</v>
      </c>
      <c r="D20" s="60"/>
      <c r="E20" s="60">
        <v>2200</v>
      </c>
      <c r="F20" s="60">
        <v>1</v>
      </c>
      <c r="G20" s="29">
        <f t="shared" ref="G20:G35" si="1">ROUNDUP(E20*F20,0)</f>
        <v>2200</v>
      </c>
      <c r="H20" s="52"/>
    </row>
    <row r="21" spans="1:8" ht="30.75">
      <c r="A21" s="61" t="s">
        <v>28</v>
      </c>
      <c r="B21" s="59" t="s">
        <v>27</v>
      </c>
      <c r="C21" s="59">
        <v>55</v>
      </c>
      <c r="D21" s="60"/>
      <c r="E21" s="60">
        <v>2300</v>
      </c>
      <c r="F21" s="60">
        <v>1</v>
      </c>
      <c r="G21" s="29">
        <f t="shared" si="1"/>
        <v>2300</v>
      </c>
      <c r="H21" s="52"/>
    </row>
    <row r="22" spans="1:8">
      <c r="A22" s="61" t="s">
        <v>29</v>
      </c>
      <c r="B22" s="59" t="s">
        <v>27</v>
      </c>
      <c r="C22" s="59">
        <v>55</v>
      </c>
      <c r="D22" s="60"/>
      <c r="E22" s="60">
        <v>3000</v>
      </c>
      <c r="F22" s="60">
        <v>1</v>
      </c>
      <c r="G22" s="29">
        <f t="shared" si="1"/>
        <v>3000</v>
      </c>
      <c r="H22" s="52"/>
    </row>
    <row r="23" spans="1:8">
      <c r="A23" s="61" t="s">
        <v>30</v>
      </c>
      <c r="B23" s="59" t="s">
        <v>27</v>
      </c>
      <c r="C23" s="59">
        <v>55</v>
      </c>
      <c r="D23" s="60"/>
      <c r="E23" s="60">
        <v>1000</v>
      </c>
      <c r="F23" s="60">
        <v>1</v>
      </c>
      <c r="G23" s="29">
        <f t="shared" si="1"/>
        <v>1000</v>
      </c>
      <c r="H23" s="52"/>
    </row>
    <row r="24" spans="1:8">
      <c r="A24" s="61" t="s">
        <v>31</v>
      </c>
      <c r="B24" s="59" t="s">
        <v>27</v>
      </c>
      <c r="C24" s="59">
        <v>55</v>
      </c>
      <c r="D24" s="60"/>
      <c r="E24" s="60">
        <v>5000</v>
      </c>
      <c r="F24" s="60">
        <v>1</v>
      </c>
      <c r="G24" s="29">
        <f t="shared" si="1"/>
        <v>5000</v>
      </c>
      <c r="H24" s="52"/>
    </row>
    <row r="25" spans="1:8">
      <c r="A25" s="61" t="s">
        <v>32</v>
      </c>
      <c r="B25" s="59" t="s">
        <v>27</v>
      </c>
      <c r="C25" s="59" t="s">
        <v>33</v>
      </c>
      <c r="D25" s="60"/>
      <c r="E25" s="60">
        <v>43.478200000000001</v>
      </c>
      <c r="F25" s="60">
        <v>230</v>
      </c>
      <c r="G25" s="29">
        <f t="shared" si="1"/>
        <v>10000</v>
      </c>
      <c r="H25" s="52"/>
    </row>
    <row r="26" spans="1:8">
      <c r="A26" s="61" t="s">
        <v>34</v>
      </c>
      <c r="B26" s="59" t="s">
        <v>27</v>
      </c>
      <c r="C26" s="59">
        <v>55</v>
      </c>
      <c r="D26" s="60"/>
      <c r="E26" s="60">
        <v>500</v>
      </c>
      <c r="F26" s="60">
        <v>1</v>
      </c>
      <c r="G26" s="29">
        <f t="shared" si="1"/>
        <v>500</v>
      </c>
      <c r="H26" s="52"/>
    </row>
    <row r="27" spans="1:8">
      <c r="A27" s="61" t="s">
        <v>35</v>
      </c>
      <c r="B27" s="59" t="s">
        <v>27</v>
      </c>
      <c r="C27" s="59" t="s">
        <v>33</v>
      </c>
      <c r="D27" s="60"/>
      <c r="E27" s="60">
        <v>6000</v>
      </c>
      <c r="F27" s="60">
        <v>1</v>
      </c>
      <c r="G27" s="29">
        <f t="shared" si="1"/>
        <v>6000</v>
      </c>
      <c r="H27" s="52"/>
    </row>
    <row r="28" spans="1:8" s="1" customFormat="1" ht="30.75">
      <c r="A28" s="58" t="s">
        <v>36</v>
      </c>
      <c r="B28" s="62"/>
      <c r="C28" s="62"/>
      <c r="D28" s="63"/>
      <c r="E28" s="63"/>
      <c r="F28" s="63"/>
      <c r="G28" s="46">
        <f>SUM(G29:G33)</f>
        <v>28000</v>
      </c>
      <c r="H28" s="64"/>
    </row>
    <row r="29" spans="1:8">
      <c r="A29" s="61" t="s">
        <v>37</v>
      </c>
      <c r="B29" s="59" t="s">
        <v>38</v>
      </c>
      <c r="C29" s="59">
        <v>55</v>
      </c>
      <c r="D29" s="60"/>
      <c r="E29" s="60">
        <v>50</v>
      </c>
      <c r="F29" s="60">
        <v>80</v>
      </c>
      <c r="G29" s="29">
        <f t="shared" si="1"/>
        <v>4000</v>
      </c>
      <c r="H29" s="52"/>
    </row>
    <row r="30" spans="1:8">
      <c r="A30" s="61" t="s">
        <v>39</v>
      </c>
      <c r="B30" s="59" t="s">
        <v>38</v>
      </c>
      <c r="C30" s="59">
        <v>55</v>
      </c>
      <c r="D30" s="60"/>
      <c r="E30" s="60">
        <v>50</v>
      </c>
      <c r="F30" s="60">
        <v>100</v>
      </c>
      <c r="G30" s="29">
        <f t="shared" si="1"/>
        <v>5000</v>
      </c>
      <c r="H30" s="52"/>
    </row>
    <row r="31" spans="1:8">
      <c r="A31" s="61" t="s">
        <v>40</v>
      </c>
      <c r="B31" s="59" t="s">
        <v>38</v>
      </c>
      <c r="C31" s="59">
        <v>55</v>
      </c>
      <c r="D31" s="60"/>
      <c r="E31" s="60">
        <v>50</v>
      </c>
      <c r="F31" s="60">
        <v>150</v>
      </c>
      <c r="G31" s="29">
        <f t="shared" si="1"/>
        <v>7500</v>
      </c>
      <c r="H31" s="52"/>
    </row>
    <row r="32" spans="1:8">
      <c r="A32" s="61" t="s">
        <v>41</v>
      </c>
      <c r="B32" s="59" t="s">
        <v>38</v>
      </c>
      <c r="C32" s="59">
        <v>55</v>
      </c>
      <c r="D32" s="60"/>
      <c r="E32" s="60">
        <v>50</v>
      </c>
      <c r="F32" s="60">
        <v>150</v>
      </c>
      <c r="G32" s="29">
        <f t="shared" si="1"/>
        <v>7500</v>
      </c>
      <c r="H32" s="52"/>
    </row>
    <row r="33" spans="1:8">
      <c r="A33" s="61" t="s">
        <v>42</v>
      </c>
      <c r="B33" s="59" t="s">
        <v>38</v>
      </c>
      <c r="C33" s="59">
        <v>55</v>
      </c>
      <c r="D33" s="60"/>
      <c r="E33" s="60">
        <v>50</v>
      </c>
      <c r="F33" s="60">
        <v>80</v>
      </c>
      <c r="G33" s="29">
        <f t="shared" si="1"/>
        <v>4000</v>
      </c>
      <c r="H33" s="52"/>
    </row>
    <row r="34" spans="1:8" ht="30.75">
      <c r="A34" s="58" t="s">
        <v>43</v>
      </c>
      <c r="B34" s="59"/>
      <c r="C34" s="59"/>
      <c r="D34" s="60"/>
      <c r="E34" s="60"/>
      <c r="F34" s="60"/>
      <c r="G34" s="46">
        <f>G35</f>
        <v>5000</v>
      </c>
      <c r="H34" s="52"/>
    </row>
    <row r="35" spans="1:8" ht="30.75">
      <c r="A35" s="61" t="s">
        <v>44</v>
      </c>
      <c r="B35" s="59" t="s">
        <v>38</v>
      </c>
      <c r="C35" s="59">
        <v>55</v>
      </c>
      <c r="D35" s="60"/>
      <c r="E35" s="60">
        <v>50</v>
      </c>
      <c r="F35" s="60">
        <v>100</v>
      </c>
      <c r="G35" s="29">
        <f t="shared" si="1"/>
        <v>5000</v>
      </c>
      <c r="H35" s="52"/>
    </row>
    <row r="36" spans="1:8">
      <c r="A36" s="19" t="s">
        <v>45</v>
      </c>
      <c r="B36" s="25"/>
      <c r="C36" s="25"/>
      <c r="D36" s="30"/>
      <c r="E36" s="30"/>
      <c r="F36" s="32"/>
      <c r="G36" s="33">
        <f>SUM(G37:G40)</f>
        <v>0</v>
      </c>
      <c r="H36" s="52"/>
    </row>
    <row r="37" spans="1:8" hidden="1" outlineLevel="1">
      <c r="A37" s="21" t="s">
        <v>19</v>
      </c>
      <c r="B37" s="34"/>
      <c r="C37" s="34"/>
      <c r="D37" s="32"/>
      <c r="E37" s="28"/>
      <c r="F37" s="28"/>
      <c r="G37" s="29">
        <f>ROUNDUP(E37*F37,0)</f>
        <v>0</v>
      </c>
      <c r="H37" s="52"/>
    </row>
    <row r="38" spans="1:8" hidden="1" outlineLevel="1">
      <c r="A38" s="21" t="s">
        <v>19</v>
      </c>
      <c r="B38" s="34"/>
      <c r="C38" s="34"/>
      <c r="D38" s="32"/>
      <c r="E38" s="28"/>
      <c r="F38" s="28"/>
      <c r="G38" s="29">
        <f t="shared" ref="G38:G40" si="2">ROUNDUP(E38*F38,0)</f>
        <v>0</v>
      </c>
      <c r="H38" s="52"/>
    </row>
    <row r="39" spans="1:8" hidden="1" outlineLevel="1">
      <c r="A39" s="21" t="s">
        <v>21</v>
      </c>
      <c r="B39" s="34"/>
      <c r="C39" s="34"/>
      <c r="D39" s="32"/>
      <c r="E39" s="28"/>
      <c r="F39" s="28"/>
      <c r="G39" s="29">
        <f t="shared" si="2"/>
        <v>0</v>
      </c>
      <c r="H39" s="52"/>
    </row>
    <row r="40" spans="1:8" hidden="1" outlineLevel="1">
      <c r="A40" s="21" t="s">
        <v>21</v>
      </c>
      <c r="B40" s="34"/>
      <c r="C40" s="34"/>
      <c r="D40" s="32"/>
      <c r="E40" s="28"/>
      <c r="F40" s="28"/>
      <c r="G40" s="29">
        <f t="shared" si="2"/>
        <v>0</v>
      </c>
      <c r="H40" s="52"/>
    </row>
    <row r="41" spans="1:8" collapsed="1">
      <c r="A41" s="19" t="s">
        <v>46</v>
      </c>
      <c r="B41" s="25"/>
      <c r="C41" s="25"/>
      <c r="D41" s="30"/>
      <c r="E41" s="30"/>
      <c r="F41" s="32"/>
      <c r="G41" s="33">
        <f>SUM(G42:G45)</f>
        <v>0</v>
      </c>
      <c r="H41" s="52"/>
    </row>
    <row r="42" spans="1:8" hidden="1" outlineLevel="1">
      <c r="A42" s="21" t="s">
        <v>19</v>
      </c>
      <c r="B42" s="34"/>
      <c r="C42" s="34"/>
      <c r="D42" s="32"/>
      <c r="E42" s="28"/>
      <c r="F42" s="28"/>
      <c r="G42" s="29">
        <f>ROUNDUP(E42*F42,0)</f>
        <v>0</v>
      </c>
      <c r="H42" s="52"/>
    </row>
    <row r="43" spans="1:8" hidden="1" outlineLevel="1">
      <c r="A43" s="21" t="s">
        <v>19</v>
      </c>
      <c r="B43" s="34"/>
      <c r="C43" s="34"/>
      <c r="D43" s="32"/>
      <c r="E43" s="28"/>
      <c r="F43" s="28"/>
      <c r="G43" s="29">
        <f t="shared" ref="G43:G45" si="3">ROUNDUP(E43*F43,0)</f>
        <v>0</v>
      </c>
      <c r="H43" s="52"/>
    </row>
    <row r="44" spans="1:8" hidden="1" outlineLevel="1">
      <c r="A44" s="21" t="s">
        <v>21</v>
      </c>
      <c r="B44" s="34"/>
      <c r="C44" s="34"/>
      <c r="D44" s="32"/>
      <c r="E44" s="28"/>
      <c r="F44" s="28"/>
      <c r="G44" s="29">
        <f t="shared" si="3"/>
        <v>0</v>
      </c>
      <c r="H44" s="52"/>
    </row>
    <row r="45" spans="1:8" hidden="1" outlineLevel="1">
      <c r="A45" s="21" t="s">
        <v>21</v>
      </c>
      <c r="B45" s="34"/>
      <c r="C45" s="34"/>
      <c r="D45" s="32"/>
      <c r="E45" s="28"/>
      <c r="F45" s="28"/>
      <c r="G45" s="29">
        <f t="shared" si="3"/>
        <v>0</v>
      </c>
      <c r="H45" s="52"/>
    </row>
    <row r="46" spans="1:8" s="4" customFormat="1" ht="15.75" collapsed="1">
      <c r="A46" s="20" t="s">
        <v>47</v>
      </c>
      <c r="B46" s="20"/>
      <c r="C46" s="20"/>
      <c r="D46" s="16"/>
      <c r="E46" s="14"/>
      <c r="F46" s="15"/>
      <c r="G46" s="45">
        <f>G10+G15+G18+G36+G41</f>
        <v>63000</v>
      </c>
      <c r="H46" s="65"/>
    </row>
    <row r="48" spans="1:8">
      <c r="A48" s="36" t="s">
        <v>48</v>
      </c>
      <c r="B48" s="37"/>
      <c r="C48" s="37"/>
      <c r="D48" s="37"/>
    </row>
    <row r="49" spans="1:5" s="12" customFormat="1" ht="45.75">
      <c r="A49" s="38" t="s">
        <v>49</v>
      </c>
      <c r="B49" s="38" t="s">
        <v>50</v>
      </c>
      <c r="C49" s="38"/>
      <c r="D49" s="38" t="s">
        <v>51</v>
      </c>
      <c r="E49" s="35"/>
    </row>
    <row r="50" spans="1:5" hidden="1">
      <c r="A50" s="36" t="s">
        <v>52</v>
      </c>
      <c r="B50" s="36"/>
      <c r="C50" s="36"/>
      <c r="D50" s="39">
        <f>D51+D55+D59</f>
        <v>0</v>
      </c>
    </row>
    <row r="51" spans="1:5" hidden="1">
      <c r="A51" s="40" t="s">
        <v>53</v>
      </c>
      <c r="B51" s="40"/>
      <c r="C51" s="40"/>
      <c r="D51" s="41">
        <f>SUM(D52:D54)</f>
        <v>0</v>
      </c>
    </row>
    <row r="52" spans="1:5" hidden="1">
      <c r="A52" s="42" t="s">
        <v>54</v>
      </c>
      <c r="B52" s="42"/>
      <c r="C52" s="42"/>
      <c r="D52" s="43"/>
    </row>
    <row r="53" spans="1:5" hidden="1">
      <c r="A53" s="42" t="s">
        <v>54</v>
      </c>
      <c r="B53" s="42"/>
      <c r="C53" s="42"/>
      <c r="D53" s="43"/>
    </row>
    <row r="54" spans="1:5" hidden="1">
      <c r="A54" s="42" t="s">
        <v>54</v>
      </c>
      <c r="B54" s="42"/>
      <c r="C54" s="42"/>
      <c r="D54" s="43"/>
    </row>
    <row r="55" spans="1:5" hidden="1">
      <c r="A55" s="40" t="s">
        <v>53</v>
      </c>
      <c r="B55" s="40"/>
      <c r="C55" s="40"/>
      <c r="D55" s="41">
        <f>SUM(D56:D58)</f>
        <v>0</v>
      </c>
    </row>
    <row r="56" spans="1:5" hidden="1">
      <c r="A56" s="42" t="s">
        <v>54</v>
      </c>
      <c r="B56" s="42"/>
      <c r="C56" s="42"/>
      <c r="D56" s="43"/>
    </row>
    <row r="57" spans="1:5" hidden="1">
      <c r="A57" s="42" t="s">
        <v>54</v>
      </c>
      <c r="B57" s="42"/>
      <c r="C57" s="42"/>
      <c r="D57" s="43"/>
    </row>
    <row r="58" spans="1:5" hidden="1">
      <c r="A58" s="42" t="s">
        <v>54</v>
      </c>
      <c r="B58" s="42"/>
      <c r="C58" s="42"/>
      <c r="D58" s="43"/>
    </row>
    <row r="59" spans="1:5" hidden="1">
      <c r="A59" s="40" t="s">
        <v>53</v>
      </c>
      <c r="B59" s="40"/>
      <c r="C59" s="40"/>
      <c r="D59" s="41">
        <f>SUM(D60:D62)</f>
        <v>0</v>
      </c>
    </row>
    <row r="60" spans="1:5" hidden="1">
      <c r="A60" s="42" t="s">
        <v>54</v>
      </c>
      <c r="B60" s="42"/>
      <c r="C60" s="42"/>
      <c r="D60" s="43"/>
    </row>
    <row r="61" spans="1:5" hidden="1">
      <c r="A61" s="42" t="s">
        <v>54</v>
      </c>
      <c r="B61" s="42"/>
      <c r="C61" s="42"/>
      <c r="D61" s="43"/>
    </row>
    <row r="62" spans="1:5" hidden="1">
      <c r="A62" s="42" t="s">
        <v>54</v>
      </c>
      <c r="B62" s="42"/>
      <c r="C62" s="42"/>
      <c r="D62" s="43"/>
    </row>
    <row r="63" spans="1:5">
      <c r="A63" s="36" t="s">
        <v>55</v>
      </c>
      <c r="B63" s="36"/>
      <c r="C63" s="36"/>
      <c r="D63" s="71">
        <f>D64+D68+D72</f>
        <v>63000</v>
      </c>
    </row>
    <row r="64" spans="1:5">
      <c r="A64" s="66" t="s">
        <v>56</v>
      </c>
      <c r="B64" s="66"/>
      <c r="C64" s="66"/>
      <c r="D64" s="67">
        <f>SUM(D65:D67)</f>
        <v>63000</v>
      </c>
    </row>
    <row r="65" spans="1:4" ht="45.75" customHeight="1">
      <c r="A65" s="68" t="s">
        <v>57</v>
      </c>
      <c r="B65" s="69"/>
      <c r="C65" s="69"/>
      <c r="D65" s="70">
        <v>63000</v>
      </c>
    </row>
    <row r="66" spans="1:4" hidden="1">
      <c r="A66" s="42" t="s">
        <v>54</v>
      </c>
      <c r="B66" s="42"/>
      <c r="C66" s="42"/>
      <c r="D66" s="43"/>
    </row>
    <row r="67" spans="1:4" hidden="1">
      <c r="A67" s="42" t="s">
        <v>54</v>
      </c>
      <c r="B67" s="42"/>
      <c r="C67" s="42"/>
      <c r="D67" s="43"/>
    </row>
    <row r="68" spans="1:4" hidden="1">
      <c r="A68" s="40" t="s">
        <v>53</v>
      </c>
      <c r="B68" s="40"/>
      <c r="C68" s="40"/>
      <c r="D68" s="41">
        <f>SUM(D69:D71)</f>
        <v>0</v>
      </c>
    </row>
    <row r="69" spans="1:4" hidden="1">
      <c r="A69" s="42" t="s">
        <v>54</v>
      </c>
      <c r="B69" s="42"/>
      <c r="C69" s="42"/>
      <c r="D69" s="43"/>
    </row>
    <row r="70" spans="1:4" hidden="1">
      <c r="A70" s="42" t="s">
        <v>54</v>
      </c>
      <c r="B70" s="42"/>
      <c r="C70" s="42"/>
      <c r="D70" s="43"/>
    </row>
    <row r="71" spans="1:4" hidden="1">
      <c r="A71" s="42" t="s">
        <v>54</v>
      </c>
      <c r="B71" s="42"/>
      <c r="C71" s="42"/>
      <c r="D71" s="43"/>
    </row>
    <row r="72" spans="1:4" hidden="1">
      <c r="A72" s="40" t="s">
        <v>53</v>
      </c>
      <c r="B72" s="40"/>
      <c r="C72" s="40"/>
      <c r="D72" s="41">
        <f>SUM(D73:D75)</f>
        <v>0</v>
      </c>
    </row>
    <row r="73" spans="1:4" hidden="1">
      <c r="A73" s="42" t="s">
        <v>54</v>
      </c>
      <c r="B73" s="42"/>
      <c r="C73" s="42"/>
      <c r="D73" s="43"/>
    </row>
    <row r="74" spans="1:4" hidden="1">
      <c r="A74" s="42" t="s">
        <v>54</v>
      </c>
      <c r="B74" s="42"/>
      <c r="C74" s="42"/>
      <c r="D74" s="43"/>
    </row>
    <row r="75" spans="1:4" hidden="1">
      <c r="A75" s="42" t="s">
        <v>54</v>
      </c>
      <c r="B75" s="42"/>
      <c r="C75" s="42"/>
      <c r="D75" s="43"/>
    </row>
  </sheetData>
  <mergeCells count="7">
    <mergeCell ref="A1:E1"/>
    <mergeCell ref="A2:E2"/>
    <mergeCell ref="H7:H8"/>
    <mergeCell ref="A7:A8"/>
    <mergeCell ref="E7:G7"/>
    <mergeCell ref="B7:B8"/>
    <mergeCell ref="C7:C8"/>
  </mergeCells>
  <hyperlinks>
    <hyperlink ref="H5" r:id="rId1" xr:uid="{979518F4-B1FF-4B0A-95A7-B5D6C4F61DA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361DB-6688-4C28-8FDD-115D8AED24C7}">
  <dimension ref="A1:A38"/>
  <sheetViews>
    <sheetView workbookViewId="0">
      <selection activeCell="A57" sqref="A57"/>
    </sheetView>
  </sheetViews>
  <sheetFormatPr defaultRowHeight="15"/>
  <cols>
    <col min="1" max="1" width="115.7109375" style="12" customWidth="1"/>
  </cols>
  <sheetData>
    <row r="1" spans="1:1">
      <c r="A1" s="9" t="s">
        <v>58</v>
      </c>
    </row>
    <row r="2" spans="1:1">
      <c r="A2" s="10" t="s">
        <v>59</v>
      </c>
    </row>
    <row r="3" spans="1:1">
      <c r="A3" s="10" t="s">
        <v>60</v>
      </c>
    </row>
    <row r="4" spans="1:1">
      <c r="A4" s="10" t="s">
        <v>61</v>
      </c>
    </row>
    <row r="6" spans="1:1">
      <c r="A6" s="9" t="s">
        <v>62</v>
      </c>
    </row>
    <row r="7" spans="1:1">
      <c r="A7" s="9" t="s">
        <v>63</v>
      </c>
    </row>
    <row r="8" spans="1:1">
      <c r="A8" s="11" t="s">
        <v>64</v>
      </c>
    </row>
    <row r="9" spans="1:1">
      <c r="A9" s="11" t="s">
        <v>65</v>
      </c>
    </row>
    <row r="10" spans="1:1">
      <c r="A10" s="11" t="s">
        <v>66</v>
      </c>
    </row>
    <row r="11" spans="1:1">
      <c r="A11" s="11" t="s">
        <v>67</v>
      </c>
    </row>
    <row r="12" spans="1:1">
      <c r="A12" s="11" t="s">
        <v>68</v>
      </c>
    </row>
    <row r="13" spans="1:1">
      <c r="A13" s="11" t="s">
        <v>69</v>
      </c>
    </row>
    <row r="14" spans="1:1" ht="17.25">
      <c r="A14" s="9" t="s">
        <v>70</v>
      </c>
    </row>
    <row r="15" spans="1:1">
      <c r="A15" s="11" t="s">
        <v>65</v>
      </c>
    </row>
    <row r="16" spans="1:1">
      <c r="A16" s="11" t="s">
        <v>71</v>
      </c>
    </row>
    <row r="17" spans="1:1">
      <c r="A17" s="11" t="s">
        <v>72</v>
      </c>
    </row>
    <row r="18" spans="1:1">
      <c r="A18" s="11" t="s">
        <v>68</v>
      </c>
    </row>
    <row r="19" spans="1:1">
      <c r="A19" s="11" t="s">
        <v>69</v>
      </c>
    </row>
    <row r="20" spans="1:1" ht="45.75">
      <c r="A20" s="44" t="s">
        <v>73</v>
      </c>
    </row>
    <row r="21" spans="1:1" ht="17.25">
      <c r="A21" s="9" t="s">
        <v>74</v>
      </c>
    </row>
    <row r="22" spans="1:1">
      <c r="A22" s="11" t="s">
        <v>75</v>
      </c>
    </row>
    <row r="23" spans="1:1">
      <c r="A23" s="11" t="s">
        <v>76</v>
      </c>
    </row>
    <row r="24" spans="1:1">
      <c r="A24" s="11" t="s">
        <v>65</v>
      </c>
    </row>
    <row r="25" spans="1:1">
      <c r="A25" s="11" t="s">
        <v>77</v>
      </c>
    </row>
    <row r="26" spans="1:1">
      <c r="A26" s="11" t="s">
        <v>78</v>
      </c>
    </row>
    <row r="27" spans="1:1">
      <c r="A27" s="11" t="s">
        <v>69</v>
      </c>
    </row>
    <row r="28" spans="1:1" ht="8.25" customHeight="1">
      <c r="A28" s="10"/>
    </row>
    <row r="29" spans="1:1" ht="17.25">
      <c r="A29" s="10" t="s">
        <v>79</v>
      </c>
    </row>
    <row r="30" spans="1:1" ht="16.5" customHeight="1">
      <c r="A30" s="10" t="s">
        <v>80</v>
      </c>
    </row>
    <row r="31" spans="1:1" ht="32.25">
      <c r="A31" s="10" t="s">
        <v>81</v>
      </c>
    </row>
    <row r="32" spans="1:1" ht="47.25">
      <c r="A32" s="10" t="s">
        <v>82</v>
      </c>
    </row>
    <row r="33" spans="1:1">
      <c r="A33" s="10"/>
    </row>
    <row r="34" spans="1:1">
      <c r="A34" s="9" t="s">
        <v>83</v>
      </c>
    </row>
    <row r="35" spans="1:1">
      <c r="A35" s="10" t="s">
        <v>84</v>
      </c>
    </row>
    <row r="36" spans="1:1">
      <c r="A36" s="10"/>
    </row>
    <row r="37" spans="1:1">
      <c r="A37" s="10"/>
    </row>
    <row r="38" spans="1:1">
      <c r="A38" s="1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0405586ACDEF3499339FFA5B537C65A" ma:contentTypeVersion="6" ma:contentTypeDescription="Loo uus dokument" ma:contentTypeScope="" ma:versionID="c92f1c43a407a340a2db4fef6b6872fd">
  <xsd:schema xmlns:xsd="http://www.w3.org/2001/XMLSchema" xmlns:xs="http://www.w3.org/2001/XMLSchema" xmlns:p="http://schemas.microsoft.com/office/2006/metadata/properties" xmlns:ns2="46c3bfcf-1a7c-4e8d-850b-424df944a41c" targetNamespace="http://schemas.microsoft.com/office/2006/metadata/properties" ma:root="true" ma:fieldsID="ec4b5da0439e3ab9e72265aee0adab2b" ns2:_="">
    <xsd:import namespace="46c3bfcf-1a7c-4e8d-850b-424df944a4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3bfcf-1a7c-4e8d-850b-424df944a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ECD9B7-57FE-40C4-B932-D7776995903D}"/>
</file>

<file path=customXml/itemProps2.xml><?xml version="1.0" encoding="utf-8"?>
<ds:datastoreItem xmlns:ds="http://schemas.openxmlformats.org/officeDocument/2006/customXml" ds:itemID="{970F3D00-8CD1-4BD6-929B-A279B1686DFF}"/>
</file>

<file path=customXml/itemProps3.xml><?xml version="1.0" encoding="utf-8"?>
<ds:datastoreItem xmlns:ds="http://schemas.openxmlformats.org/officeDocument/2006/customXml" ds:itemID="{EE23861B-A437-4089-ABF5-F34ADF621B5B}"/>
</file>

<file path=docProps/app.xml><?xml version="1.0" encoding="utf-8"?>
<Properties xmlns="http://schemas.openxmlformats.org/officeDocument/2006/extended-properties" xmlns:vt="http://schemas.openxmlformats.org/officeDocument/2006/docPropsVTypes">
  <Application>Microsoft Excel Online</Application>
  <Manager/>
  <Company>Registrite ja Infosüsteemide Keskus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Sirli Jurjev</dc:creator>
  <cp:keywords/>
  <dc:description/>
  <cp:lastModifiedBy>Kirsti Toodu - SOM</cp:lastModifiedBy>
  <cp:revision/>
  <dcterms:created xsi:type="dcterms:W3CDTF">2022-11-16T14:42:59Z</dcterms:created>
  <dcterms:modified xsi:type="dcterms:W3CDTF">2025-03-13T07:31:31Z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0x010100E0405586ACDEF3499339FFA5B537C65A</vt:lpwstr>
  </property>
  <property fmtid="{D5CDD505-2E9C-101B-9397-08002B2CF9AE}" pid="3" name="_dlc_DocIdItemGuid">
    <vt:lpwstr>1078ff1a-9385-4ee9-8deb-a9bbac9c2b8b</vt:lpwstr>
  </property>
  <property fmtid="{D5CDD505-2E9C-101B-9397-08002B2CF9AE}" pid="4" name="MediaServiceImageTags">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y fmtid="{D5CDD505-2E9C-101B-9397-08002B2CF9AE}" pid="13" name="MSIP_Label_defa4170-0d19-0005-0004-bc88714345d2_Enabled">
    <vt:lpwstr>true</vt:lpwstr>
  </property>
  <property fmtid="{D5CDD505-2E9C-101B-9397-08002B2CF9AE}" pid="14" name="MSIP_Label_defa4170-0d19-0005-0004-bc88714345d2_SetDate">
    <vt:lpwstr>2024-11-12T14:56:44Z</vt:lpwstr>
  </property>
  <property fmtid="{D5CDD505-2E9C-101B-9397-08002B2CF9AE}" pid="15" name="MSIP_Label_defa4170-0d19-0005-0004-bc88714345d2_Method">
    <vt:lpwstr>Standard</vt:lpwstr>
  </property>
  <property fmtid="{D5CDD505-2E9C-101B-9397-08002B2CF9AE}" pid="16" name="MSIP_Label_defa4170-0d19-0005-0004-bc88714345d2_Name">
    <vt:lpwstr>defa4170-0d19-0005-0004-bc88714345d2</vt:lpwstr>
  </property>
  <property fmtid="{D5CDD505-2E9C-101B-9397-08002B2CF9AE}" pid="17" name="MSIP_Label_defa4170-0d19-0005-0004-bc88714345d2_SiteId">
    <vt:lpwstr>8fe098d2-428d-4bd4-9803-7195fe96f0e2</vt:lpwstr>
  </property>
  <property fmtid="{D5CDD505-2E9C-101B-9397-08002B2CF9AE}" pid="18" name="MSIP_Label_defa4170-0d19-0005-0004-bc88714345d2_ActionId">
    <vt:lpwstr>f73cd4a4-cd46-42b3-96fc-011a8d8b8efd</vt:lpwstr>
  </property>
  <property fmtid="{D5CDD505-2E9C-101B-9397-08002B2CF9AE}" pid="19" name="MSIP_Label_defa4170-0d19-0005-0004-bc88714345d2_ContentBits">
    <vt:lpwstr>0</vt:lpwstr>
  </property>
</Properties>
</file>