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somaj36539\Downloads\"/>
    </mc:Choice>
  </mc:AlternateContent>
  <xr:revisionPtr revIDLastSave="0" documentId="13_ncr:1_{F6073663-9C3C-4DCF-B1FE-6A74FB9BE345}" xr6:coauthVersionLast="47" xr6:coauthVersionMax="47" xr10:uidLastSave="{00000000-0000-0000-0000-000000000000}"/>
  <bookViews>
    <workbookView xWindow="-110" yWindow="-110" windowWidth="19420" windowHeight="1030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E42" i="1"/>
  <c r="G42" i="1" s="1"/>
  <c r="E41" i="1"/>
  <c r="G41" i="1" s="1"/>
  <c r="C43" i="1"/>
  <c r="B43" i="1"/>
  <c r="D43" i="1"/>
  <c r="F42" i="1" l="1"/>
  <c r="F41" i="1"/>
  <c r="G43" i="1"/>
  <c r="F45" i="1" s="1"/>
  <c r="E43" i="1"/>
  <c r="F43" i="1" l="1"/>
</calcChain>
</file>

<file path=xl/sharedStrings.xml><?xml version="1.0" encoding="utf-8"?>
<sst xmlns="http://schemas.openxmlformats.org/spreadsheetml/2006/main" count="64" uniqueCount="61">
  <si>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</si>
  <si>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</si>
  <si>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</si>
  <si>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</si>
  <si>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</si>
  <si>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</si>
  <si>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</si>
  <si>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</si>
  <si>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</si>
  <si>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</si>
  <si>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</si>
  <si>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</si>
  <si>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</si>
  <si>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</si>
  <si>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</si>
  <si>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</si>
  <si>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</si>
  <si>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</si>
  <si>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</si>
  <si>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</si>
  <si>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</si>
  <si>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</si>
  <si>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</si>
  <si>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</si>
  <si>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</si>
  <si>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</si>
  <si>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</si>
  <si>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</si>
  <si>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</si>
  <si>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</si>
  <si>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</si>
  <si>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</si>
  <si>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</si>
  <si>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</si>
  <si>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</si>
  <si>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</si>
  <si>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</si>
  <si>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</si>
  <si>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</si>
  <si>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</si>
  <si>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</si>
  <si>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</si>
  <si>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</si>
  <si>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</si>
  <si>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MTÜ Saue Vabatahtlik Tuletõrjeühing</t>
  </si>
  <si>
    <t>EE417700771007905314</t>
  </si>
  <si>
    <t>Tule 16-15, Saue linn, 76505, Saue vald, Harjumaa</t>
  </si>
  <si>
    <t>Alice Juurik</t>
  </si>
  <si>
    <t>sauevpk@gmail.com</t>
  </si>
  <si>
    <t>Rajatava komandohoone II etapp - vundamendi rajamine.</t>
  </si>
  <si>
    <t>Tööde teostamise aeg ning tööde vastuvõtmine</t>
  </si>
  <si>
    <t>Hinnapakkumiste võtmine (kulu puudus)</t>
  </si>
  <si>
    <t>Hinnapakkumiste kokkuvõtted ja rahastusvõimaluste analüüs vastavalt pakkumistele (kulu puudus)</t>
  </si>
  <si>
    <t>Lepingu sõlmimine töö teostajaga (kulu ei ole kavandatud)</t>
  </si>
  <si>
    <t>10.10.2025 - 30.12.2025</t>
  </si>
  <si>
    <t>Vundamendi ehitustööd</t>
  </si>
  <si>
    <t xml:space="preserve"> </t>
  </si>
  <si>
    <t xml:space="preserve">R/b lintvundamentide rajamine ettevalmistatud alusele C30/37 XC2 betooniga. </t>
  </si>
  <si>
    <t xml:space="preserve">Projekti omafinantseeringu allikana ei ole kasutatud muid riigieelarvelisi ega EL ega välisabi toetusmeetmeid. Peamiseks omafinantseeringu allikaks on ühingu lisategevustest saadud tulu (nt hüdrantide testimine, filmivõtete turvamine jms), lisaks erasektorist saadud toetused. </t>
  </si>
  <si>
    <t>Pakkumised võeti e-kirja teel 12-lt ettevõttelt. Üks ettevõtetest vastas, et neil ei ole võimekustnimetatud tingimustele vastavat vundameti rajada, üks ettevõte vastas, et neil ei ole antud ajaraamis võimalik tööd teostada, üks ettevõte esitas hinnapakkumise, mis on ka antud taotluse aluseks ning ülejäänud ettevõtted ei esitanud hinnapakkumisi.</t>
  </si>
  <si>
    <t>Projekti eesmärk: Komandohoone vundamendi ehitamine
MTÜ Saue Vabatahtlik Tuletõrjeühingu eesmärk on järjepidevalt edendada Saue valla kogukonna turvalisust ja päästevõimekust. Ühingu arengupotentsiaali täielikuks realiseerimiseks – sh pääste- ja kiirabitehnika asjakohaseks hoiustamiseks ja kiire reageerimisvalmiduse tagamiseks – on vaja kaasaegset komandohoonet.
Projekti juriidiline alus: Saue Vallavolikogu otsusega on väljastatud hoonestusõigus maatükile Tule 48, Saue linnas, ning Saue Vabatahtlik Tuletõrjeühing on sõlminud vallaga vastava kasutuslepingu. Samuti on edukalt lõpetatud I etapp (projekteerimine ja ehitusloa saamine), teostatud elektriliitumine ja osalised kaevetööd.
Käesoleva projekti peamine eesmärk on viia läbi II etapp – rajada komandohoone vundament. See tegevus on kriitilise tähtsusega vaheetapp, mis tagab projekti jätkumise ja loob konkreetse ja füüsiliselt nähtava tõendi projekti reaalsest edenemisest ning teostatavusest.
________________________________________
Projekti oodatav tulemus ja eeldatav muutus
Projekti edukas realiseerimine toob järgmised muutused:
1.	Suurem usaldusväärsus võimalike rahastajate osas (Muutus): Olemas vundament muudab projekti konkreetseks ja füüsiliselt nähtavaks. See parandab projekti usaldusväärsust ja atraktiivsust suuremahuliste rahastajate (nt struktuurifondid, suuremad annetajad) jaoks, lihtsustades  III etapi (hoonekarbi ehitus) võimalikku rahastamist.
2.	Valmisoleku tingimuste loomine (Olukord/Seisund): Rajatav vundament on aluseks kogu edasisele ehitustegevusele. Sellega luuakse tingimused kavandatud komandohoone lõplikuks valmimiseks, mis tagab ühingu tulevase operatiivvalmiduse optimaalse taseme saavutamise Saue vallas.
3.	Järjepidev areng (Tase): Projekti realiseerimisega jõutakse Saue Vabatahtliku Tuletõrjeühingu arenguplaani järgmine sammuni, võimaldades liikuda oma komandohoonega edasi III etappi, millega realiseeritakse Saue valla poolt antud hoonestusõiguse ning kindlustatakse vabatahtliku pääste koha kogukonna teenistuses.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</si>
</sst>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
      <sz val="1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101">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1" fontId="0" fillId="0" borderId="1" xfId="0" applyNumberFormat="1" applyBorder="1"/>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41"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20" xfId="0" applyFill="1" applyBorder="1"/>
    <xf numFmtId="0" fontId="0" fillId="2" borderId="26"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3" fontId="0" fillId="2" borderId="16" xfId="0" applyNumberFormat="1" applyFill="1" applyBorder="1"/>
    <xf numFmtId="0" fontId="11" fillId="2" borderId="24" xfId="1" applyFill="1" applyBorder="1"/>
    <xf numFmtId="14" fontId="0" fillId="2" borderId="20" xfId="0" applyNumberFormat="1" applyFill="1" applyBorder="1" applyAlignment="1">
      <alignment horizontal="center" wrapText="1"/>
    </xf>
    <xf numFmtId="0" fontId="0" fillId="2" borderId="20" xfId="0" applyFill="1" applyBorder="1" applyAlignment="1">
      <alignment horizontal="center" vertical="center"/>
    </xf>
    <xf numFmtId="0" fontId="0" fillId="2" borderId="33" xfId="0" applyFill="1" applyBorder="1" applyAlignment="1">
      <alignment wrapText="1"/>
    </xf>
    <xf numFmtId="0" fontId="0" fillId="0" borderId="0" xfId="0" applyAlignment="1">
      <alignment horizontal="center"/>
    </xf>
    <xf numFmtId="0" fontId="7" fillId="0" borderId="0" xfId="0" applyFont="1" applyAlignment="1">
      <alignment horizontal="right"/>
    </xf>
    <xf numFmtId="0" fontId="0" fillId="2" borderId="37" xfId="0" applyFill="1" applyBorder="1" applyAlignment="1">
      <alignment horizontal="right"/>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2" xfId="0" applyFont="1" applyBorder="1" applyAlignment="1">
      <alignment horizontal="right"/>
    </xf>
    <xf numFmtId="0" fontId="4" fillId="2" borderId="43" xfId="0" applyFont="1" applyFill="1" applyBorder="1" applyAlignment="1">
      <alignment horizontal="right"/>
    </xf>
    <xf numFmtId="0" fontId="4" fillId="2" borderId="45" xfId="0" applyFont="1" applyFill="1" applyBorder="1" applyAlignment="1">
      <alignment horizontal="righ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4" fillId="0" borderId="19" xfId="0" applyFont="1" applyBorder="1" applyAlignment="1">
      <alignment horizontal="right" wrapText="1"/>
    </xf>
    <xf numFmtId="0" fontId="4" fillId="0" borderId="36" xfId="0" applyFont="1" applyBorder="1" applyAlignment="1">
      <alignment horizontal="right"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12" fillId="2" borderId="8" xfId="0" applyFont="1"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3" xfId="0" applyFont="1" applyBorder="1" applyAlignment="1">
      <alignment horizontal="right" wrapText="1"/>
    </xf>
    <xf numFmtId="0" fontId="4" fillId="0" borderId="44" xfId="0" applyFont="1" applyBorder="1" applyAlignment="1">
      <alignment horizontal="right" wrapText="1"/>
    </xf>
    <xf numFmtId="0" fontId="4" fillId="0" borderId="45" xfId="0" applyFont="1" applyBorder="1" applyAlignment="1">
      <alignment horizontal="right" wrapText="1"/>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31"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20"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23" xfId="0" applyFill="1" applyBorder="1" applyAlignment="1">
      <alignment horizontal="center" vertic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auevpk@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G61"/>
  <sheetViews>
    <sheetView tabSelected="1" topLeftCell="A50" zoomScale="90" zoomScaleNormal="90" workbookViewId="0">
      <selection activeCell="D54" sqref="D54"/>
    </sheetView>
  </sheetViews>
  <sheetFormatPr defaultRowHeight="14.5" x14ac:dyDescent="0.35"/>
  <cols>
    <col min="1" max="1" width="36.1796875" customWidth="1"/>
    <col min="2" max="2" width="22.453125" customWidth="1"/>
    <col min="3" max="3" width="31.453125" customWidth="1"/>
    <col min="4" max="4" width="26.81640625" customWidth="1"/>
    <col min="5" max="5" width="10.453125" customWidth="1"/>
    <col min="6" max="6" width="58.26953125" customWidth="1"/>
    <col min="7" max="7" width="12.54296875" customWidth="1"/>
  </cols>
  <sheetData>
    <row r="1" spans="1:4" ht="51" customHeight="1" x14ac:dyDescent="0.35">
      <c r="A1" s="66" t="s">
        <v>22</v>
      </c>
      <c r="B1" s="66"/>
      <c r="C1" s="66"/>
      <c r="D1" s="66"/>
    </row>
    <row r="2" spans="1:4" ht="14.5" customHeight="1" x14ac:dyDescent="0.35">
      <c r="A2" s="14"/>
      <c r="B2" s="14"/>
      <c r="C2" s="14"/>
      <c r="D2" s="14"/>
    </row>
    <row r="3" spans="1:4" ht="14.5" customHeight="1" x14ac:dyDescent="0.35">
      <c r="A3" s="71" t="s">
        <v>34</v>
      </c>
      <c r="B3" s="71"/>
      <c r="C3" s="14"/>
      <c r="D3" s="14"/>
    </row>
    <row r="5" spans="1:4" ht="15" thickBot="1" x14ac:dyDescent="0.4">
      <c r="A5" s="1" t="s">
        <v>0</v>
      </c>
    </row>
    <row r="6" spans="1:4" x14ac:dyDescent="0.35">
      <c r="A6" s="11" t="s">
        <v>1</v>
      </c>
      <c r="B6" s="77"/>
      <c r="C6" s="78"/>
      <c r="D6" s="79"/>
    </row>
    <row r="7" spans="1:4" x14ac:dyDescent="0.35">
      <c r="A7" s="12" t="s">
        <v>2</v>
      </c>
      <c r="B7" s="80"/>
      <c r="C7" s="81"/>
      <c r="D7" s="82"/>
    </row>
    <row r="8" spans="1:4" x14ac:dyDescent="0.35">
      <c r="A8" s="12" t="s">
        <v>3</v>
      </c>
      <c r="B8" s="80"/>
      <c r="C8" s="81"/>
      <c r="D8" s="82"/>
    </row>
    <row r="9" spans="1:4" ht="15" thickBot="1" x14ac:dyDescent="0.4">
      <c r="A9" s="13" t="s">
        <v>4</v>
      </c>
      <c r="B9" s="74"/>
      <c r="C9" s="75"/>
      <c r="D9" s="76"/>
    </row>
    <row r="11" spans="1:4" ht="15" thickBot="1" x14ac:dyDescent="0.4">
      <c r="A11" s="1" t="s">
        <v>5</v>
      </c>
    </row>
    <row r="12" spans="1:4" x14ac:dyDescent="0.35">
      <c r="A12" s="5" t="s">
        <v>6</v>
      </c>
      <c r="B12" s="30"/>
      <c r="C12" s="6" t="s">
        <v>7</v>
      </c>
      <c r="D12" s="30"/>
    </row>
    <row r="13" spans="1:4" x14ac:dyDescent="0.35">
      <c r="A13" s="7" t="s">
        <v>35</v>
      </c>
      <c r="B13" s="86" t="s">
        <v>44</v>
      </c>
      <c r="C13" s="87"/>
      <c r="D13" s="88"/>
    </row>
    <row r="14" spans="1:4" x14ac:dyDescent="0.35">
      <c r="A14" s="8" t="s">
        <v>8</v>
      </c>
      <c r="B14" s="31">
        <v>80611522</v>
      </c>
      <c r="C14" s="4" t="s">
        <v>38</v>
      </c>
      <c r="D14" s="32" t="s">
        <v>45</v>
      </c>
    </row>
    <row r="15" spans="1:4" x14ac:dyDescent="0.35">
      <c r="A15" s="7" t="s">
        <v>9</v>
      </c>
      <c r="B15" s="86" t="s">
        <v>46</v>
      </c>
      <c r="C15" s="87"/>
      <c r="D15" s="88"/>
    </row>
    <row r="16" spans="1:4" x14ac:dyDescent="0.35">
      <c r="A16" s="7" t="s">
        <v>10</v>
      </c>
      <c r="B16" s="86" t="s">
        <v>47</v>
      </c>
      <c r="C16" s="87"/>
      <c r="D16" s="88"/>
    </row>
    <row r="17" spans="1:6" ht="15" thickBot="1" x14ac:dyDescent="0.4">
      <c r="A17" s="9" t="s">
        <v>17</v>
      </c>
      <c r="B17" s="40">
        <v>3725516862</v>
      </c>
      <c r="C17" s="10" t="s">
        <v>11</v>
      </c>
      <c r="D17" s="41" t="s">
        <v>48</v>
      </c>
    </row>
    <row r="20" spans="1:6" ht="15" thickBot="1" x14ac:dyDescent="0.4">
      <c r="A20" s="2" t="s">
        <v>24</v>
      </c>
    </row>
    <row r="21" spans="1:6" ht="25.5" customHeight="1" x14ac:dyDescent="0.35">
      <c r="A21" s="59" t="s">
        <v>37</v>
      </c>
      <c r="B21" s="60"/>
      <c r="C21" s="60"/>
      <c r="D21" s="61"/>
    </row>
    <row r="22" spans="1:6" ht="62.5" customHeight="1" thickBot="1" x14ac:dyDescent="0.4">
      <c r="A22" s="92" t="s">
        <v>49</v>
      </c>
      <c r="B22" s="93"/>
      <c r="C22" s="93"/>
      <c r="D22" s="94"/>
    </row>
    <row r="23" spans="1:6" ht="15" thickBot="1" x14ac:dyDescent="0.4"/>
    <row r="24" spans="1:6" ht="39" customHeight="1" x14ac:dyDescent="0.35">
      <c r="A24" s="59" t="s">
        <v>36</v>
      </c>
      <c r="B24" s="60"/>
      <c r="C24" s="60"/>
      <c r="D24" s="61"/>
    </row>
    <row r="25" spans="1:6" ht="327" customHeight="1" thickBot="1" x14ac:dyDescent="0.4">
      <c r="A25" s="83" t="s">
        <v>60</v>
      </c>
      <c r="B25" s="84"/>
      <c r="C25" s="84"/>
      <c r="D25" s="85"/>
      <c r="F25" s="45"/>
    </row>
    <row r="26" spans="1:6" ht="15" thickBot="1" x14ac:dyDescent="0.4">
      <c r="A26" s="21"/>
      <c r="B26" s="21"/>
      <c r="C26" s="21"/>
      <c r="D26" s="21"/>
    </row>
    <row r="27" spans="1:6" ht="15" thickBot="1" x14ac:dyDescent="0.4">
      <c r="A27" s="59" t="s">
        <v>28</v>
      </c>
      <c r="B27" s="60"/>
      <c r="C27" s="60"/>
      <c r="D27" s="61"/>
    </row>
    <row r="28" spans="1:6" ht="32.5" customHeight="1" x14ac:dyDescent="0.35">
      <c r="A28" s="22" t="s">
        <v>30</v>
      </c>
      <c r="B28" s="72" t="s">
        <v>29</v>
      </c>
      <c r="C28" s="72"/>
      <c r="D28" s="73"/>
    </row>
    <row r="29" spans="1:6" x14ac:dyDescent="0.35">
      <c r="A29" s="42">
        <v>45888</v>
      </c>
      <c r="B29" s="62" t="s">
        <v>51</v>
      </c>
      <c r="C29" s="62"/>
      <c r="D29" s="63"/>
    </row>
    <row r="30" spans="1:6" x14ac:dyDescent="0.35">
      <c r="A30" s="42">
        <v>45920</v>
      </c>
      <c r="B30" s="62" t="s">
        <v>52</v>
      </c>
      <c r="C30" s="62"/>
      <c r="D30" s="63"/>
    </row>
    <row r="31" spans="1:6" x14ac:dyDescent="0.35">
      <c r="A31" s="42">
        <v>45940</v>
      </c>
      <c r="B31" s="62" t="s">
        <v>53</v>
      </c>
      <c r="C31" s="62"/>
      <c r="D31" s="63"/>
    </row>
    <row r="32" spans="1:6" x14ac:dyDescent="0.35">
      <c r="A32" s="43" t="s">
        <v>54</v>
      </c>
      <c r="B32" s="62" t="s">
        <v>50</v>
      </c>
      <c r="C32" s="62"/>
      <c r="D32" s="63"/>
    </row>
    <row r="33" spans="1:7" x14ac:dyDescent="0.35">
      <c r="A33" s="33"/>
      <c r="B33" s="62"/>
      <c r="C33" s="62"/>
      <c r="D33" s="63"/>
    </row>
    <row r="34" spans="1:7" ht="15" thickBot="1" x14ac:dyDescent="0.4">
      <c r="A34" s="34"/>
      <c r="B34" s="51"/>
      <c r="C34" s="51"/>
      <c r="D34" s="52"/>
    </row>
    <row r="36" spans="1:7" x14ac:dyDescent="0.35">
      <c r="A36" s="2" t="s">
        <v>12</v>
      </c>
    </row>
    <row r="37" spans="1:7" ht="32.5" customHeight="1" thickBot="1" x14ac:dyDescent="0.4">
      <c r="A37" s="53" t="s">
        <v>25</v>
      </c>
      <c r="B37" s="53"/>
      <c r="C37" s="53"/>
      <c r="D37" s="53"/>
      <c r="E37" s="53"/>
      <c r="F37" s="53"/>
      <c r="G37" s="53"/>
    </row>
    <row r="38" spans="1:7" ht="70.5" customHeight="1" thickBot="1" x14ac:dyDescent="0.4">
      <c r="A38" s="16" t="s">
        <v>13</v>
      </c>
      <c r="B38" s="17" t="s">
        <v>16</v>
      </c>
      <c r="C38" s="17" t="s">
        <v>21</v>
      </c>
      <c r="D38" s="17" t="s">
        <v>20</v>
      </c>
      <c r="E38" s="18" t="s">
        <v>14</v>
      </c>
      <c r="F38" s="18" t="s">
        <v>31</v>
      </c>
      <c r="G38" s="19" t="s">
        <v>15</v>
      </c>
    </row>
    <row r="39" spans="1:7" ht="43.5" x14ac:dyDescent="0.35">
      <c r="A39" s="44" t="s">
        <v>57</v>
      </c>
      <c r="B39" s="35"/>
      <c r="C39" s="35"/>
      <c r="D39" s="35">
        <v>59097.78</v>
      </c>
      <c r="E39" s="23">
        <v>59097.78</v>
      </c>
      <c r="F39" s="29">
        <f>E39-G39</f>
        <v>29097.78</v>
      </c>
      <c r="G39" s="26">
        <v>30000</v>
      </c>
    </row>
    <row r="40" spans="1:7" x14ac:dyDescent="0.35">
      <c r="A40" s="33" t="s">
        <v>56</v>
      </c>
      <c r="B40" s="31"/>
      <c r="C40" s="31"/>
      <c r="D40" s="31"/>
      <c r="E40" s="24">
        <v>0</v>
      </c>
      <c r="F40" s="15">
        <v>0</v>
      </c>
      <c r="G40" s="26">
        <v>0</v>
      </c>
    </row>
    <row r="41" spans="1:7" x14ac:dyDescent="0.35">
      <c r="A41" s="33"/>
      <c r="B41" s="31"/>
      <c r="C41" s="31"/>
      <c r="D41" s="31"/>
      <c r="E41" s="24">
        <f t="shared" ref="E41:E42" si="0">D41/1.24+C41/1.22+B41</f>
        <v>0</v>
      </c>
      <c r="F41" s="15">
        <f t="shared" ref="F41:F42" si="1">E41-G41</f>
        <v>0</v>
      </c>
      <c r="G41" s="26">
        <f t="shared" ref="G41:G42" si="2">E41/1.1</f>
        <v>0</v>
      </c>
    </row>
    <row r="42" spans="1:7" ht="15" thickBot="1" x14ac:dyDescent="0.4">
      <c r="A42" s="36"/>
      <c r="B42" s="31"/>
      <c r="C42" s="31"/>
      <c r="D42" s="31"/>
      <c r="E42" s="25">
        <f t="shared" si="0"/>
        <v>0</v>
      </c>
      <c r="F42" s="27">
        <f t="shared" si="1"/>
        <v>0</v>
      </c>
      <c r="G42" s="28">
        <f t="shared" si="2"/>
        <v>0</v>
      </c>
    </row>
    <row r="43" spans="1:7" s="3" customFormat="1" ht="31" customHeight="1" thickBot="1" x14ac:dyDescent="0.4">
      <c r="A43" s="20" t="s">
        <v>23</v>
      </c>
      <c r="B43" s="38">
        <f t="shared" ref="B43:D43" si="3">SUM(B39:B42)</f>
        <v>0</v>
      </c>
      <c r="C43" s="38">
        <f t="shared" si="3"/>
        <v>0</v>
      </c>
      <c r="D43" s="38">
        <f t="shared" si="3"/>
        <v>59097.78</v>
      </c>
      <c r="E43" s="39">
        <f>SUM(E39:E42)</f>
        <v>59097.78</v>
      </c>
      <c r="F43" s="39">
        <f>SUM(F39:F42)</f>
        <v>29097.78</v>
      </c>
      <c r="G43" s="37">
        <f>SUM(G39:G42)</f>
        <v>30000</v>
      </c>
    </row>
    <row r="44" spans="1:7" s="3" customFormat="1" ht="16" customHeight="1" thickBot="1" x14ac:dyDescent="0.4">
      <c r="A44" s="89" t="s">
        <v>43</v>
      </c>
      <c r="B44" s="90"/>
      <c r="C44" s="90"/>
      <c r="D44" s="90"/>
      <c r="E44" s="91"/>
      <c r="F44" s="57"/>
      <c r="G44" s="58"/>
    </row>
    <row r="45" spans="1:7" s="3" customFormat="1" ht="15" thickBot="1" x14ac:dyDescent="0.4">
      <c r="A45" s="64" t="s">
        <v>42</v>
      </c>
      <c r="B45" s="65"/>
      <c r="C45" s="65"/>
      <c r="D45" s="65"/>
      <c r="E45" s="65"/>
      <c r="F45" s="55">
        <f>G43-F44</f>
        <v>30000</v>
      </c>
      <c r="G45" s="56"/>
    </row>
    <row r="46" spans="1:7" ht="15" thickBot="1" x14ac:dyDescent="0.4"/>
    <row r="47" spans="1:7" ht="73" thickBot="1" x14ac:dyDescent="0.4">
      <c r="A47" s="20" t="s">
        <v>33</v>
      </c>
      <c r="B47" s="95" t="s">
        <v>58</v>
      </c>
      <c r="C47" s="95"/>
      <c r="D47" s="95"/>
      <c r="E47" s="96"/>
    </row>
    <row r="49" spans="1:5" ht="26" customHeight="1" thickBot="1" x14ac:dyDescent="0.4">
      <c r="A49" s="54" t="s">
        <v>41</v>
      </c>
      <c r="B49" s="54"/>
      <c r="C49" s="54"/>
      <c r="D49" s="54"/>
      <c r="E49" s="54"/>
    </row>
    <row r="50" spans="1:5" ht="30.65" customHeight="1" x14ac:dyDescent="0.35">
      <c r="A50" s="69" t="s">
        <v>13</v>
      </c>
      <c r="B50" s="70"/>
      <c r="C50" s="67" t="s">
        <v>18</v>
      </c>
      <c r="D50" s="67"/>
      <c r="E50" s="68"/>
    </row>
    <row r="51" spans="1:5" ht="78" customHeight="1" x14ac:dyDescent="0.35">
      <c r="A51" s="97" t="s">
        <v>55</v>
      </c>
      <c r="B51" s="98"/>
      <c r="C51" s="99" t="s">
        <v>59</v>
      </c>
      <c r="D51" s="99"/>
      <c r="E51" s="100"/>
    </row>
    <row r="52" spans="1:5" x14ac:dyDescent="0.35">
      <c r="A52" s="48"/>
      <c r="B52" s="49"/>
      <c r="C52" s="49"/>
      <c r="D52" s="49"/>
      <c r="E52" s="50"/>
    </row>
    <row r="54" spans="1:5" x14ac:dyDescent="0.35">
      <c r="A54" s="3" t="s">
        <v>32</v>
      </c>
    </row>
    <row r="55" spans="1:5" x14ac:dyDescent="0.35">
      <c r="A55" s="3" t="s">
        <v>26</v>
      </c>
    </row>
    <row r="56" spans="1:5" x14ac:dyDescent="0.35">
      <c r="A56" s="3" t="s">
        <v>27</v>
      </c>
    </row>
    <row r="57" spans="1:5" x14ac:dyDescent="0.35">
      <c r="A57" s="3" t="s">
        <v>39</v>
      </c>
    </row>
    <row r="58" spans="1:5" x14ac:dyDescent="0.35">
      <c r="A58" s="3" t="s">
        <v>40</v>
      </c>
    </row>
    <row r="60" spans="1:5" x14ac:dyDescent="0.35">
      <c r="A60" s="2" t="s">
        <v>10</v>
      </c>
      <c r="B60" s="47" t="s">
        <v>47</v>
      </c>
      <c r="C60" s="47"/>
    </row>
    <row r="61" spans="1:5" x14ac:dyDescent="0.35">
      <c r="B61" s="46" t="s">
        <v>19</v>
      </c>
      <c r="C61" s="46"/>
    </row>
  </sheetData>
  <mergeCells count="36">
    <mergeCell ref="A1:D1"/>
    <mergeCell ref="C50:E50"/>
    <mergeCell ref="A50:B50"/>
    <mergeCell ref="A3:B3"/>
    <mergeCell ref="A27:D27"/>
    <mergeCell ref="B28:D28"/>
    <mergeCell ref="B9:D9"/>
    <mergeCell ref="B6:D6"/>
    <mergeCell ref="B7:D7"/>
    <mergeCell ref="B8:D8"/>
    <mergeCell ref="A25:D25"/>
    <mergeCell ref="B13:D13"/>
    <mergeCell ref="B15:D15"/>
    <mergeCell ref="B16:D16"/>
    <mergeCell ref="A24:D24"/>
    <mergeCell ref="A44:E44"/>
    <mergeCell ref="A21:D21"/>
    <mergeCell ref="A51:B51"/>
    <mergeCell ref="C51:E51"/>
    <mergeCell ref="B29:D29"/>
    <mergeCell ref="B30:D30"/>
    <mergeCell ref="B31:D31"/>
    <mergeCell ref="B32:D32"/>
    <mergeCell ref="B33:D33"/>
    <mergeCell ref="A22:D22"/>
    <mergeCell ref="A45:E45"/>
    <mergeCell ref="B61:C61"/>
    <mergeCell ref="B60:C60"/>
    <mergeCell ref="A52:B52"/>
    <mergeCell ref="C52:E52"/>
    <mergeCell ref="B34:D34"/>
    <mergeCell ref="A37:G37"/>
    <mergeCell ref="B47:E47"/>
    <mergeCell ref="A49:E49"/>
    <mergeCell ref="F45:G45"/>
    <mergeCell ref="F44:G44"/>
  </mergeCells>
  <hyperlinks>
    <hyperlink ref="D17" r:id="rId1" xr:uid="{DD1F9D40-910F-4B0E-81D1-4226FE8AC40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Alice Juurik - SOM</cp:lastModifiedBy>
  <dcterms:created xsi:type="dcterms:W3CDTF">2025-08-12T06:56:37Z</dcterms:created>
  <dcterms:modified xsi:type="dcterms:W3CDTF">2025-09-30T16:50:55Z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2025-09-30T08:28:08Z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89d4495d-84fa-4809-819f-6f1e516c9ddc</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