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JUM/Prokuratuur/Wismari 7, Õhtu põik 5, Koidu tn 5 pisiparendus/"/>
    </mc:Choice>
  </mc:AlternateContent>
  <xr:revisionPtr revIDLastSave="599" documentId="13_ncr:1_{6A819CEA-CA6D-4CFB-B270-52DCEEB6B8B5}" xr6:coauthVersionLast="47" xr6:coauthVersionMax="47" xr10:uidLastSave="{AE1494B2-8C0E-4DC4-9A64-2BE8FE4C455A}"/>
  <bookViews>
    <workbookView xWindow="-38520" yWindow="-120" windowWidth="38640" windowHeight="21240" tabRatio="683" activeTab="4" xr2:uid="{00000000-000D-0000-FFFF-FFFF00000000}"/>
  </bookViews>
  <sheets>
    <sheet name="Wismari 7 lisa 1" sheetId="2" r:id="rId1"/>
    <sheet name="Wismari 7 lisa 2" sheetId="6" r:id="rId2"/>
    <sheet name="Õhtu põik 5 lisa 1" sheetId="4" r:id="rId3"/>
    <sheet name="Õhtu põik 5 lisa 2" sheetId="7" r:id="rId4"/>
    <sheet name="Koidu tn 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F8" i="7"/>
  <c r="F7" i="7"/>
  <c r="F10" i="7" l="1"/>
  <c r="F11" i="7" s="1"/>
  <c r="F12" i="7" s="1"/>
  <c r="F13" i="7" l="1"/>
  <c r="F14" i="7" s="1"/>
  <c r="F15" i="7" l="1"/>
  <c r="F16" i="7" s="1"/>
  <c r="F12" i="6" l="1"/>
  <c r="F11" i="6"/>
  <c r="F10" i="6"/>
  <c r="F9" i="6"/>
  <c r="F8" i="6"/>
  <c r="F7" i="6"/>
  <c r="E11" i="5"/>
  <c r="F13" i="6" l="1"/>
  <c r="E13" i="4"/>
  <c r="E14" i="4" s="1"/>
  <c r="E15" i="4" s="1"/>
  <c r="E16" i="4" s="1"/>
  <c r="F14" i="6"/>
  <c r="F15" i="6" s="1"/>
  <c r="E12" i="5"/>
  <c r="E13" i="5" s="1"/>
  <c r="E18" i="2"/>
  <c r="E19" i="2" s="1"/>
  <c r="E17" i="4" l="1"/>
  <c r="E18" i="4" s="1"/>
  <c r="E19" i="4" s="1"/>
  <c r="F16" i="6"/>
  <c r="F17" i="6" s="1"/>
  <c r="E14" i="5"/>
  <c r="E15" i="5" s="1"/>
  <c r="E20" i="2"/>
  <c r="F18" i="6" l="1"/>
  <c r="F19" i="6" s="1"/>
  <c r="E16" i="5"/>
  <c r="E17" i="5" s="1"/>
  <c r="E21" i="2"/>
  <c r="E22" i="2" l="1"/>
  <c r="E23" i="2" s="1"/>
  <c r="E24" i="2" s="1"/>
</calcChain>
</file>

<file path=xl/sharedStrings.xml><?xml version="1.0" encoding="utf-8"?>
<sst xmlns="http://schemas.openxmlformats.org/spreadsheetml/2006/main" count="112" uniqueCount="60">
  <si>
    <t>Lisa nr 1</t>
  </si>
  <si>
    <t>Üürilepingu nr KPJ-4/2020-268  lisale nr 6.3</t>
  </si>
  <si>
    <t>Jrk
nr</t>
  </si>
  <si>
    <t>Töö nimetus</t>
  </si>
  <si>
    <t>Eeldatav maksumus, EUR, km-ta</t>
  </si>
  <si>
    <t>Lammutustööd</t>
  </si>
  <si>
    <t>Puittrepid</t>
  </si>
  <si>
    <t>Vaheseinad</t>
  </si>
  <si>
    <t>Puituksed</t>
  </si>
  <si>
    <t>Viimistlustööd</t>
  </si>
  <si>
    <t>Põrandad</t>
  </si>
  <si>
    <t>Infolett koos kaitseklaasiga</t>
  </si>
  <si>
    <t>Tugevvoolupaigaldis</t>
  </si>
  <si>
    <t>Nõrkvoolupaigaldis ja automaatika</t>
  </si>
  <si>
    <t xml:space="preserve">OJV teenus </t>
  </si>
  <si>
    <t>Tööde maksumus ilma reservita</t>
  </si>
  <si>
    <t>Tellija reserv</t>
  </si>
  <si>
    <t>Tööde maksumus koos reserviga:</t>
  </si>
  <si>
    <t>RKAS projektijuhtimise kulu</t>
  </si>
  <si>
    <t>Tööde maksumus kokku km-ta</t>
  </si>
  <si>
    <t>Käibemaks</t>
  </si>
  <si>
    <t>Tööde maksumus kokku koos km-ga</t>
  </si>
  <si>
    <t>Lisa nr 2</t>
  </si>
  <si>
    <t>Jrk nr</t>
  </si>
  <si>
    <t>Nimetus</t>
  </si>
  <si>
    <t>Kogus, tk</t>
  </si>
  <si>
    <t>Hind, EUR, km-ta</t>
  </si>
  <si>
    <t>Tavasisustus</t>
  </si>
  <si>
    <t>Erisisustus</t>
  </si>
  <si>
    <t>T1 nõupidamiste laud</t>
  </si>
  <si>
    <t>X</t>
  </si>
  <si>
    <t>K1 Kapp</t>
  </si>
  <si>
    <t>x</t>
  </si>
  <si>
    <t>K2 Kapp</t>
  </si>
  <si>
    <t>K3 Kapp</t>
  </si>
  <si>
    <t>T1 Töötool</t>
  </si>
  <si>
    <t>T2 Tool</t>
  </si>
  <si>
    <t>Eeldatav maksumus kokku, km-ta:</t>
  </si>
  <si>
    <t>Sisustuse maksumus koos reserviga:</t>
  </si>
  <si>
    <t>Sisustuse maksumus kokku km-ta</t>
  </si>
  <si>
    <t>Sisustuse maksumus kokku koos km-ga</t>
  </si>
  <si>
    <t>Üürilepingu nr Ü14345/18  lisale nr 6.4</t>
  </si>
  <si>
    <t xml:space="preserve">Töö nimetus </t>
  </si>
  <si>
    <t>Vaheseina ehitustööd</t>
  </si>
  <si>
    <t>Akna kinni ehitamine ja viimistlemine</t>
  </si>
  <si>
    <t>Uksed ja nende paigaldus</t>
  </si>
  <si>
    <t>Nõrkvoolupaigaldis</t>
  </si>
  <si>
    <t>Töölaud</t>
  </si>
  <si>
    <t>Töötool</t>
  </si>
  <si>
    <t>Riiul</t>
  </si>
  <si>
    <t>Üürilepingu nr KPJ-4/2020-318  lisale nr 6.1</t>
  </si>
  <si>
    <t>Ukse ringi tõstmine</t>
  </si>
  <si>
    <t>Palede viimistlemine</t>
  </si>
  <si>
    <t>Nõrkvoolutööd</t>
  </si>
  <si>
    <t xml:space="preserve">Tööde loetelu ja eeldatav maksumus - </t>
  </si>
  <si>
    <t xml:space="preserve">Sisustuse nimekiri ja eeldatav maksumus </t>
  </si>
  <si>
    <t>fuajee ümberehitustööd</t>
  </si>
  <si>
    <t>arhiiviruumi vaheseina ehitustööd</t>
  </si>
  <si>
    <t>Tööde loetelu ja eeldatav maksumus -</t>
  </si>
  <si>
    <t>vaheukse paigaldus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</si>
</sst>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7" fillId="0" borderId="0"/>
  </cellStyleXfs>
  <cellXfs count="128">
    <xf numFmtId="0" fontId="0" fillId="0" borderId="0" xfId="0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/>
    <xf numFmtId="0" fontId="10" fillId="0" borderId="4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1" xfId="0" applyFont="1" applyBorder="1"/>
    <xf numFmtId="0" fontId="10" fillId="0" borderId="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9" fontId="10" fillId="0" borderId="16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9" fillId="0" borderId="2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2" fillId="0" borderId="0" xfId="5" applyFont="1"/>
    <xf numFmtId="0" fontId="13" fillId="0" borderId="0" xfId="6" applyFont="1"/>
    <xf numFmtId="0" fontId="14" fillId="0" borderId="0" xfId="7" applyFont="1" applyAlignment="1">
      <alignment horizontal="right"/>
    </xf>
    <xf numFmtId="0" fontId="12" fillId="0" borderId="0" xfId="5" applyFont="1" applyAlignment="1">
      <alignment horizontal="left"/>
    </xf>
    <xf numFmtId="0" fontId="7" fillId="0" borderId="0" xfId="7" applyAlignment="1">
      <alignment horizontal="right"/>
    </xf>
    <xf numFmtId="0" fontId="8" fillId="0" borderId="26" xfId="5" applyFont="1" applyBorder="1" applyAlignment="1">
      <alignment wrapText="1"/>
    </xf>
    <xf numFmtId="0" fontId="8" fillId="0" borderId="27" xfId="5" applyFont="1" applyBorder="1" applyAlignment="1">
      <alignment horizontal="center"/>
    </xf>
    <xf numFmtId="0" fontId="8" fillId="0" borderId="28" xfId="5" applyFont="1" applyBorder="1" applyAlignment="1">
      <alignment horizontal="center"/>
    </xf>
    <xf numFmtId="0" fontId="8" fillId="0" borderId="28" xfId="5" applyFont="1" applyBorder="1" applyAlignment="1">
      <alignment horizontal="center" wrapText="1"/>
    </xf>
    <xf numFmtId="0" fontId="8" fillId="0" borderId="29" xfId="5" applyFont="1" applyBorder="1" applyAlignment="1">
      <alignment horizontal="center" wrapText="1"/>
    </xf>
    <xf numFmtId="0" fontId="8" fillId="0" borderId="26" xfId="5" applyFont="1" applyBorder="1" applyAlignment="1">
      <alignment horizontal="center"/>
    </xf>
    <xf numFmtId="0" fontId="8" fillId="0" borderId="29" xfId="5" applyFont="1" applyBorder="1" applyAlignment="1">
      <alignment horizontal="center"/>
    </xf>
    <xf numFmtId="0" fontId="12" fillId="0" borderId="30" xfId="5" applyFont="1" applyBorder="1"/>
    <xf numFmtId="0" fontId="3" fillId="0" borderId="31" xfId="5" applyBorder="1" applyAlignment="1">
      <alignment horizontal="left"/>
    </xf>
    <xf numFmtId="0" fontId="3" fillId="0" borderId="32" xfId="5" applyBorder="1"/>
    <xf numFmtId="0" fontId="3" fillId="0" borderId="33" xfId="5" applyBorder="1"/>
    <xf numFmtId="0" fontId="12" fillId="0" borderId="34" xfId="5" applyFont="1" applyBorder="1"/>
    <xf numFmtId="0" fontId="3" fillId="0" borderId="35" xfId="5" applyBorder="1" applyAlignment="1">
      <alignment horizontal="left"/>
    </xf>
    <xf numFmtId="0" fontId="3" fillId="0" borderId="1" xfId="5" applyBorder="1"/>
    <xf numFmtId="0" fontId="3" fillId="0" borderId="36" xfId="5" applyBorder="1"/>
    <xf numFmtId="0" fontId="3" fillId="0" borderId="0" xfId="5"/>
    <xf numFmtId="9" fontId="3" fillId="3" borderId="40" xfId="5" applyNumberFormat="1" applyFill="1" applyBorder="1" applyAlignment="1">
      <alignment horizontal="right"/>
    </xf>
    <xf numFmtId="9" fontId="3" fillId="3" borderId="43" xfId="5" applyNumberFormat="1" applyFill="1" applyBorder="1"/>
    <xf numFmtId="0" fontId="8" fillId="0" borderId="0" xfId="5" applyFont="1"/>
    <xf numFmtId="9" fontId="3" fillId="3" borderId="44" xfId="5" applyNumberFormat="1" applyFill="1" applyBorder="1" applyAlignment="1">
      <alignment horizontal="right"/>
    </xf>
    <xf numFmtId="0" fontId="16" fillId="0" borderId="0" xfId="5" applyFont="1"/>
    <xf numFmtId="4" fontId="12" fillId="0" borderId="0" xfId="5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9" fontId="2" fillId="0" borderId="17" xfId="0" applyNumberFormat="1" applyFont="1" applyBorder="1"/>
    <xf numFmtId="0" fontId="2" fillId="2" borderId="12" xfId="0" applyFont="1" applyFill="1" applyBorder="1"/>
    <xf numFmtId="0" fontId="2" fillId="0" borderId="7" xfId="0" applyFont="1" applyBorder="1" applyAlignment="1">
      <alignment horizontal="right"/>
    </xf>
    <xf numFmtId="9" fontId="2" fillId="0" borderId="19" xfId="0" applyNumberFormat="1" applyFont="1" applyBorder="1" applyAlignment="1">
      <alignment horizontal="right"/>
    </xf>
    <xf numFmtId="0" fontId="2" fillId="0" borderId="6" xfId="0" applyFont="1" applyBorder="1"/>
    <xf numFmtId="4" fontId="2" fillId="0" borderId="0" xfId="0" applyNumberFormat="1" applyFont="1"/>
    <xf numFmtId="0" fontId="2" fillId="0" borderId="7" xfId="0" applyFont="1" applyBorder="1"/>
    <xf numFmtId="0" fontId="9" fillId="0" borderId="39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 wrapText="1"/>
    </xf>
    <xf numFmtId="0" fontId="10" fillId="0" borderId="51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4" fontId="10" fillId="0" borderId="56" xfId="0" applyNumberFormat="1" applyFont="1" applyBorder="1" applyAlignment="1">
      <alignment vertical="center" wrapText="1"/>
    </xf>
    <xf numFmtId="0" fontId="9" fillId="0" borderId="57" xfId="0" applyFont="1" applyBorder="1" applyAlignment="1">
      <alignment vertical="center" wrapText="1"/>
    </xf>
    <xf numFmtId="0" fontId="10" fillId="0" borderId="58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2" fillId="0" borderId="53" xfId="0" applyFont="1" applyBorder="1"/>
    <xf numFmtId="0" fontId="3" fillId="0" borderId="30" xfId="5" applyBorder="1" applyAlignment="1">
      <alignment horizontal="center" vertical="center"/>
    </xf>
    <xf numFmtId="0" fontId="3" fillId="0" borderId="34" xfId="5" applyBorder="1" applyAlignment="1">
      <alignment horizontal="center" vertical="center"/>
    </xf>
    <xf numFmtId="1" fontId="3" fillId="0" borderId="32" xfId="5" applyNumberFormat="1" applyBorder="1"/>
    <xf numFmtId="1" fontId="3" fillId="0" borderId="1" xfId="5" applyNumberFormat="1" applyBorder="1"/>
    <xf numFmtId="1" fontId="3" fillId="3" borderId="33" xfId="5" applyNumberFormat="1" applyFill="1" applyBorder="1"/>
    <xf numFmtId="1" fontId="3" fillId="3" borderId="36" xfId="5" applyNumberFormat="1" applyFill="1" applyBorder="1"/>
    <xf numFmtId="0" fontId="1" fillId="0" borderId="30" xfId="5" applyFont="1" applyBorder="1" applyAlignment="1">
      <alignment horizontal="center"/>
    </xf>
    <xf numFmtId="0" fontId="1" fillId="0" borderId="34" xfId="5" applyFont="1" applyBorder="1" applyAlignment="1">
      <alignment horizontal="center"/>
    </xf>
    <xf numFmtId="3" fontId="10" fillId="0" borderId="22" xfId="0" applyNumberFormat="1" applyFont="1" applyBorder="1" applyAlignment="1">
      <alignment vertical="center" wrapText="1"/>
    </xf>
    <xf numFmtId="3" fontId="10" fillId="0" borderId="21" xfId="0" applyNumberFormat="1" applyFont="1" applyBorder="1" applyAlignment="1">
      <alignment vertical="center" wrapText="1"/>
    </xf>
    <xf numFmtId="3" fontId="9" fillId="0" borderId="22" xfId="0" applyNumberFormat="1" applyFont="1" applyBorder="1" applyAlignment="1">
      <alignment vertical="center" wrapText="1"/>
    </xf>
    <xf numFmtId="3" fontId="10" fillId="0" borderId="23" xfId="0" applyNumberFormat="1" applyFont="1" applyBorder="1" applyAlignment="1">
      <alignment vertical="center" wrapText="1"/>
    </xf>
    <xf numFmtId="3" fontId="9" fillId="2" borderId="14" xfId="0" applyNumberFormat="1" applyFont="1" applyFill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  <xf numFmtId="3" fontId="10" fillId="0" borderId="40" xfId="0" applyNumberFormat="1" applyFont="1" applyBorder="1" applyAlignment="1">
      <alignment vertical="center" wrapText="1"/>
    </xf>
    <xf numFmtId="3" fontId="10" fillId="0" borderId="61" xfId="0" applyNumberFormat="1" applyFont="1" applyBorder="1" applyAlignment="1">
      <alignment vertical="center" wrapText="1"/>
    </xf>
    <xf numFmtId="3" fontId="10" fillId="0" borderId="60" xfId="0" applyNumberFormat="1" applyFont="1" applyBorder="1" applyAlignment="1">
      <alignment vertical="center" wrapText="1"/>
    </xf>
    <xf numFmtId="3" fontId="10" fillId="0" borderId="49" xfId="0" applyNumberFormat="1" applyFont="1" applyBorder="1" applyAlignment="1">
      <alignment vertical="center" wrapText="1"/>
    </xf>
    <xf numFmtId="3" fontId="10" fillId="0" borderId="50" xfId="0" applyNumberFormat="1" applyFont="1" applyBorder="1" applyAlignment="1">
      <alignment vertical="center" wrapText="1"/>
    </xf>
    <xf numFmtId="3" fontId="9" fillId="0" borderId="49" xfId="0" applyNumberFormat="1" applyFont="1" applyBorder="1" applyAlignment="1">
      <alignment vertical="center" wrapText="1"/>
    </xf>
    <xf numFmtId="3" fontId="8" fillId="2" borderId="39" xfId="5" applyNumberFormat="1" applyFont="1" applyFill="1" applyBorder="1"/>
    <xf numFmtId="3" fontId="3" fillId="3" borderId="40" xfId="5" applyNumberFormat="1" applyFill="1" applyBorder="1"/>
    <xf numFmtId="3" fontId="8" fillId="2" borderId="40" xfId="5" applyNumberFormat="1" applyFont="1" applyFill="1" applyBorder="1"/>
    <xf numFmtId="3" fontId="8" fillId="2" borderId="48" xfId="5" applyNumberFormat="1" applyFont="1" applyFill="1" applyBorder="1"/>
    <xf numFmtId="0" fontId="1" fillId="0" borderId="62" xfId="5" applyFont="1" applyBorder="1" applyAlignment="1">
      <alignment horizontal="center" vertical="center"/>
    </xf>
    <xf numFmtId="0" fontId="3" fillId="0" borderId="63" xfId="5" applyBorder="1"/>
    <xf numFmtId="0" fontId="1" fillId="0" borderId="62" xfId="5" applyFont="1" applyBorder="1" applyAlignment="1">
      <alignment horizontal="center"/>
    </xf>
    <xf numFmtId="3" fontId="8" fillId="2" borderId="22" xfId="5" applyNumberFormat="1" applyFont="1" applyFill="1" applyBorder="1"/>
    <xf numFmtId="3" fontId="2" fillId="0" borderId="0" xfId="0" applyNumberFormat="1" applyFont="1"/>
    <xf numFmtId="1" fontId="2" fillId="0" borderId="0" xfId="0" applyNumberFormat="1" applyFont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34" xfId="5" applyFill="1" applyBorder="1" applyAlignment="1">
      <alignment horizontal="right"/>
    </xf>
    <xf numFmtId="0" fontId="3" fillId="3" borderId="1" xfId="5" applyFill="1" applyBorder="1" applyAlignment="1">
      <alignment horizontal="right"/>
    </xf>
    <xf numFmtId="0" fontId="8" fillId="2" borderId="45" xfId="5" applyFont="1" applyFill="1" applyBorder="1" applyAlignment="1">
      <alignment horizontal="right"/>
    </xf>
    <xf numFmtId="0" fontId="8" fillId="2" borderId="46" xfId="5" applyFont="1" applyFill="1" applyBorder="1" applyAlignment="1">
      <alignment horizontal="right"/>
    </xf>
    <xf numFmtId="0" fontId="8" fillId="2" borderId="47" xfId="5" applyFont="1" applyFill="1" applyBorder="1" applyAlignment="1">
      <alignment horizontal="right"/>
    </xf>
    <xf numFmtId="0" fontId="15" fillId="0" borderId="0" xfId="5" applyFont="1" applyAlignment="1">
      <alignment horizontal="center"/>
    </xf>
    <xf numFmtId="0" fontId="8" fillId="2" borderId="37" xfId="5" applyFont="1" applyFill="1" applyBorder="1" applyAlignment="1">
      <alignment horizontal="right"/>
    </xf>
    <xf numFmtId="0" fontId="8" fillId="2" borderId="13" xfId="5" applyFont="1" applyFill="1" applyBorder="1" applyAlignment="1">
      <alignment horizontal="right"/>
    </xf>
    <xf numFmtId="0" fontId="8" fillId="2" borderId="38" xfId="5" applyFont="1" applyFill="1" applyBorder="1" applyAlignment="1">
      <alignment horizontal="right"/>
    </xf>
    <xf numFmtId="0" fontId="8" fillId="2" borderId="41" xfId="5" applyFont="1" applyFill="1" applyBorder="1" applyAlignment="1">
      <alignment horizontal="right"/>
    </xf>
    <xf numFmtId="0" fontId="8" fillId="2" borderId="0" xfId="5" applyFont="1" applyFill="1" applyAlignment="1">
      <alignment horizontal="right"/>
    </xf>
    <xf numFmtId="0" fontId="8" fillId="2" borderId="42" xfId="5" applyFont="1" applyFill="1" applyBorder="1" applyAlignment="1">
      <alignment horizontal="right"/>
    </xf>
    <xf numFmtId="0" fontId="2" fillId="3" borderId="34" xfId="5" applyFont="1" applyFill="1" applyBorder="1" applyAlignment="1">
      <alignment horizontal="right"/>
    </xf>
    <xf numFmtId="0" fontId="8" fillId="2" borderId="34" xfId="5" applyFont="1" applyFill="1" applyBorder="1" applyAlignment="1">
      <alignment horizontal="right"/>
    </xf>
    <xf numFmtId="0" fontId="8" fillId="2" borderId="1" xfId="5" applyFont="1" applyFill="1" applyBorder="1" applyAlignment="1">
      <alignment horizontal="right"/>
    </xf>
    <xf numFmtId="0" fontId="8" fillId="2" borderId="2" xfId="5" applyFont="1" applyFill="1" applyBorder="1" applyAlignment="1">
      <alignment horizontal="right"/>
    </xf>
    <xf numFmtId="0" fontId="1" fillId="3" borderId="34" xfId="5" applyFont="1" applyFill="1" applyBorder="1" applyAlignment="1">
      <alignment horizontal="right"/>
    </xf>
    <xf numFmtId="3" fontId="8" fillId="2" borderId="14" xfId="0" applyNumberFormat="1" applyFont="1" applyFill="1" applyBorder="1"/>
    <xf numFmtId="3" fontId="3" fillId="3" borderId="33" xfId="5" applyNumberFormat="1" applyFill="1" applyBorder="1"/>
    <xf numFmtId="3" fontId="3" fillId="3" borderId="36" xfId="5" applyNumberFormat="1" applyFill="1" applyBorder="1"/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zoomScaleNormal="100" workbookViewId="0">
      <pane ySplit="7" topLeftCell="A8" activePane="bottomLeft" state="frozen"/>
      <selection pane="bottomLeft" activeCell="E2" sqref="E2"/>
    </sheetView>
  </sheetViews>
  <sheetFormatPr defaultColWidth="9.33203125" defaultRowHeight="15" x14ac:dyDescent="0.25"/>
  <cols>
    <col min="1" max="1" width="4.33203125" style="4" customWidth="1"/>
    <col min="2" max="2" width="6.83203125" style="4" customWidth="1"/>
    <col min="3" max="3" width="83" style="4" customWidth="1"/>
    <col min="4" max="4" width="6.33203125" style="4" customWidth="1"/>
    <col min="5" max="5" width="18.1640625" style="12" customWidth="1"/>
    <col min="6" max="16384" width="9.33203125" style="4"/>
  </cols>
  <sheetData>
    <row r="1" spans="1:8" x14ac:dyDescent="0.25">
      <c r="A1" s="51"/>
      <c r="B1" s="51"/>
      <c r="C1" s="51"/>
      <c r="D1" s="51"/>
      <c r="E1" s="1" t="s">
        <v>0</v>
      </c>
      <c r="F1" s="51"/>
      <c r="G1" s="51"/>
      <c r="H1" s="51"/>
    </row>
    <row r="2" spans="1:8" x14ac:dyDescent="0.25">
      <c r="A2" s="51"/>
      <c r="B2" s="51"/>
      <c r="C2" s="51"/>
      <c r="D2" s="51"/>
      <c r="E2" s="2" t="s">
        <v>1</v>
      </c>
      <c r="F2" s="51"/>
      <c r="G2" s="51"/>
      <c r="H2" s="51"/>
    </row>
    <row r="4" spans="1:8" x14ac:dyDescent="0.25">
      <c r="A4" s="51"/>
      <c r="B4" s="105" t="s">
        <v>54</v>
      </c>
      <c r="C4" s="105"/>
      <c r="D4" s="105"/>
      <c r="E4" s="105"/>
      <c r="F4" s="51"/>
      <c r="G4" s="51"/>
      <c r="H4" s="51"/>
    </row>
    <row r="5" spans="1:8" x14ac:dyDescent="0.25">
      <c r="A5" s="51"/>
      <c r="B5" s="51"/>
      <c r="C5" s="106" t="s">
        <v>56</v>
      </c>
      <c r="D5" s="107"/>
      <c r="E5" s="107"/>
      <c r="F5" s="51"/>
      <c r="G5" s="51"/>
      <c r="H5" s="51"/>
    </row>
    <row r="6" spans="1:8" ht="15.75" thickBot="1" x14ac:dyDescent="0.3">
      <c r="A6" s="51"/>
      <c r="B6" s="3"/>
      <c r="C6" s="51"/>
      <c r="D6" s="51"/>
      <c r="E6" s="52"/>
      <c r="F6" s="51"/>
      <c r="G6" s="51"/>
      <c r="H6" s="51"/>
    </row>
    <row r="7" spans="1:8" ht="45" x14ac:dyDescent="0.25">
      <c r="A7" s="51"/>
      <c r="B7" s="22" t="s">
        <v>2</v>
      </c>
      <c r="C7" s="23" t="s">
        <v>3</v>
      </c>
      <c r="D7" s="15"/>
      <c r="E7" s="21" t="s">
        <v>4</v>
      </c>
      <c r="F7" s="51"/>
      <c r="G7" s="51"/>
      <c r="H7" s="51"/>
    </row>
    <row r="8" spans="1:8" x14ac:dyDescent="0.25">
      <c r="A8" s="51"/>
      <c r="B8" s="5">
        <v>1</v>
      </c>
      <c r="C8" s="6" t="s">
        <v>5</v>
      </c>
      <c r="D8" s="16"/>
      <c r="E8" s="82">
        <v>3615</v>
      </c>
      <c r="F8" s="51"/>
      <c r="G8" s="51"/>
      <c r="H8" s="51"/>
    </row>
    <row r="9" spans="1:8" x14ac:dyDescent="0.25">
      <c r="A9" s="51"/>
      <c r="B9" s="5">
        <v>2</v>
      </c>
      <c r="C9" s="6" t="s">
        <v>6</v>
      </c>
      <c r="D9" s="16"/>
      <c r="E9" s="82">
        <v>3100</v>
      </c>
      <c r="F9" s="51"/>
      <c r="G9" s="51"/>
      <c r="H9" s="51"/>
    </row>
    <row r="10" spans="1:8" x14ac:dyDescent="0.25">
      <c r="A10" s="51"/>
      <c r="B10" s="5">
        <v>3</v>
      </c>
      <c r="C10" s="6" t="s">
        <v>7</v>
      </c>
      <c r="D10" s="16"/>
      <c r="E10" s="82">
        <v>10110</v>
      </c>
      <c r="F10" s="51"/>
      <c r="G10" s="51"/>
      <c r="H10" s="51"/>
    </row>
    <row r="11" spans="1:8" x14ac:dyDescent="0.25">
      <c r="A11" s="51"/>
      <c r="B11" s="5">
        <v>4</v>
      </c>
      <c r="C11" s="6" t="s">
        <v>8</v>
      </c>
      <c r="D11" s="16"/>
      <c r="E11" s="82">
        <v>7770</v>
      </c>
      <c r="F11" s="51"/>
      <c r="G11" s="51"/>
      <c r="H11" s="51"/>
    </row>
    <row r="12" spans="1:8" x14ac:dyDescent="0.25">
      <c r="A12" s="51"/>
      <c r="B12" s="5">
        <v>5</v>
      </c>
      <c r="C12" s="6" t="s">
        <v>9</v>
      </c>
      <c r="D12" s="16"/>
      <c r="E12" s="82">
        <v>1677</v>
      </c>
      <c r="F12" s="51"/>
      <c r="G12" s="51"/>
      <c r="H12" s="51"/>
    </row>
    <row r="13" spans="1:8" x14ac:dyDescent="0.25">
      <c r="A13" s="51"/>
      <c r="B13" s="5">
        <v>6</v>
      </c>
      <c r="C13" s="6" t="s">
        <v>10</v>
      </c>
      <c r="D13" s="16"/>
      <c r="E13" s="82">
        <v>485</v>
      </c>
      <c r="F13" s="51"/>
      <c r="G13" s="51"/>
      <c r="H13" s="51"/>
    </row>
    <row r="14" spans="1:8" x14ac:dyDescent="0.25">
      <c r="A14" s="51"/>
      <c r="B14" s="5">
        <v>7</v>
      </c>
      <c r="C14" s="6" t="s">
        <v>11</v>
      </c>
      <c r="D14" s="16"/>
      <c r="E14" s="82">
        <v>10250</v>
      </c>
      <c r="F14" s="51"/>
      <c r="G14" s="51"/>
      <c r="H14" s="53"/>
    </row>
    <row r="15" spans="1:8" x14ac:dyDescent="0.25">
      <c r="A15" s="51"/>
      <c r="B15" s="5">
        <v>8</v>
      </c>
      <c r="C15" s="6" t="s">
        <v>12</v>
      </c>
      <c r="D15" s="16"/>
      <c r="E15" s="82">
        <v>8423.5</v>
      </c>
      <c r="F15" s="51"/>
      <c r="G15" s="51"/>
      <c r="H15" s="53"/>
    </row>
    <row r="16" spans="1:8" x14ac:dyDescent="0.25">
      <c r="A16" s="51"/>
      <c r="B16" s="5">
        <v>9</v>
      </c>
      <c r="C16" s="6" t="s">
        <v>13</v>
      </c>
      <c r="D16" s="16"/>
      <c r="E16" s="82">
        <v>55872</v>
      </c>
      <c r="F16" s="51"/>
      <c r="G16" s="51"/>
      <c r="H16" s="53"/>
    </row>
    <row r="17" spans="1:8" x14ac:dyDescent="0.25">
      <c r="A17" s="51"/>
      <c r="B17" s="5">
        <v>10</v>
      </c>
      <c r="C17" s="6" t="s">
        <v>14</v>
      </c>
      <c r="D17" s="16"/>
      <c r="E17" s="82">
        <v>15000</v>
      </c>
      <c r="F17" s="51"/>
      <c r="G17" s="51"/>
      <c r="H17" s="53"/>
    </row>
    <row r="18" spans="1:8" x14ac:dyDescent="0.25">
      <c r="A18" s="51"/>
      <c r="B18" s="14"/>
      <c r="C18" s="54"/>
      <c r="D18" s="55" t="s">
        <v>15</v>
      </c>
      <c r="E18" s="83">
        <f>SUM(E8:E17)</f>
        <v>116302.5</v>
      </c>
      <c r="F18" s="51"/>
      <c r="G18" s="51"/>
      <c r="H18" s="51"/>
    </row>
    <row r="19" spans="1:8" ht="15" customHeight="1" x14ac:dyDescent="0.25">
      <c r="A19" s="51"/>
      <c r="B19" s="5"/>
      <c r="C19" s="7" t="s">
        <v>16</v>
      </c>
      <c r="D19" s="17">
        <v>0.15</v>
      </c>
      <c r="E19" s="82">
        <f>E18*D19</f>
        <v>17445.375</v>
      </c>
      <c r="F19" s="51"/>
      <c r="G19" s="51"/>
      <c r="H19" s="51"/>
    </row>
    <row r="20" spans="1:8" ht="15" customHeight="1" x14ac:dyDescent="0.25">
      <c r="A20" s="51"/>
      <c r="B20" s="5"/>
      <c r="C20" s="13"/>
      <c r="D20" s="18" t="s">
        <v>17</v>
      </c>
      <c r="E20" s="84">
        <f>E18+E19</f>
        <v>133747.875</v>
      </c>
      <c r="F20" s="103"/>
      <c r="G20" s="51"/>
      <c r="H20" s="51"/>
    </row>
    <row r="21" spans="1:8" ht="15.75" thickBot="1" x14ac:dyDescent="0.3">
      <c r="A21" s="51"/>
      <c r="B21" s="8"/>
      <c r="C21" s="56" t="s">
        <v>18</v>
      </c>
      <c r="D21" s="57">
        <v>7.0000000000000007E-2</v>
      </c>
      <c r="E21" s="85">
        <f>E20*D21</f>
        <v>9362.3512500000015</v>
      </c>
      <c r="F21" s="51"/>
      <c r="G21" s="51"/>
      <c r="H21" s="51"/>
    </row>
    <row r="22" spans="1:8" ht="15.75" thickBot="1" x14ac:dyDescent="0.3">
      <c r="A22" s="51"/>
      <c r="B22" s="9"/>
      <c r="C22" s="58"/>
      <c r="D22" s="19" t="s">
        <v>19</v>
      </c>
      <c r="E22" s="86">
        <f>E20+E21</f>
        <v>143110.22625000001</v>
      </c>
      <c r="F22" s="103"/>
      <c r="G22" s="51"/>
      <c r="H22" s="51"/>
    </row>
    <row r="23" spans="1:8" x14ac:dyDescent="0.25">
      <c r="A23" s="51"/>
      <c r="B23" s="10"/>
      <c r="C23" s="59" t="s">
        <v>20</v>
      </c>
      <c r="D23" s="60">
        <v>0.22</v>
      </c>
      <c r="E23" s="87">
        <f>D23*E22</f>
        <v>31484.249775</v>
      </c>
      <c r="F23" s="51"/>
      <c r="G23" s="51"/>
      <c r="H23" s="51"/>
    </row>
    <row r="24" spans="1:8" ht="15.75" thickBot="1" x14ac:dyDescent="0.3">
      <c r="A24" s="51"/>
      <c r="B24" s="11"/>
      <c r="C24" s="61"/>
      <c r="D24" s="20" t="s">
        <v>21</v>
      </c>
      <c r="E24" s="88">
        <f>E22+E23</f>
        <v>174594.47602500001</v>
      </c>
      <c r="F24" s="51"/>
      <c r="G24" s="51"/>
      <c r="H24" s="51"/>
    </row>
    <row r="26" spans="1:8" x14ac:dyDescent="0.25">
      <c r="A26" s="51"/>
      <c r="B26" s="51"/>
      <c r="C26" s="51"/>
      <c r="D26" s="51"/>
      <c r="E26" s="52"/>
      <c r="F26" s="51"/>
      <c r="G26" s="51"/>
      <c r="H26" s="62"/>
    </row>
    <row r="27" spans="1:8" x14ac:dyDescent="0.25">
      <c r="A27" s="51"/>
      <c r="B27" s="51"/>
      <c r="C27" s="51"/>
      <c r="D27" s="51"/>
      <c r="E27" s="52"/>
      <c r="F27" s="51"/>
      <c r="G27" s="51"/>
      <c r="H27" s="51"/>
    </row>
    <row r="28" spans="1:8" x14ac:dyDescent="0.25">
      <c r="A28" s="51"/>
      <c r="B28" s="51"/>
      <c r="C28" s="51"/>
      <c r="D28" s="51"/>
      <c r="E28" s="52"/>
      <c r="F28" s="51"/>
      <c r="G28" s="51"/>
      <c r="H28" s="51"/>
    </row>
    <row r="29" spans="1:8" x14ac:dyDescent="0.25">
      <c r="A29" s="51"/>
      <c r="B29" s="51"/>
      <c r="C29" s="51"/>
      <c r="D29" s="51"/>
      <c r="E29" s="52"/>
      <c r="F29" s="51"/>
      <c r="G29" s="51"/>
      <c r="H29" s="51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7FE9-0B31-4032-91E9-B96F200C2339}">
  <dimension ref="B1:J51"/>
  <sheetViews>
    <sheetView workbookViewId="0">
      <selection activeCell="L16" sqref="L16"/>
    </sheetView>
  </sheetViews>
  <sheetFormatPr defaultColWidth="11.83203125" defaultRowHeight="15" x14ac:dyDescent="0.25"/>
  <cols>
    <col min="1" max="1" width="3.33203125" style="24" customWidth="1"/>
    <col min="2" max="2" width="6.33203125" style="24" customWidth="1"/>
    <col min="3" max="3" width="40.83203125" style="27" bestFit="1" customWidth="1"/>
    <col min="4" max="4" width="21.83203125" style="24" bestFit="1" customWidth="1"/>
    <col min="5" max="5" width="12.5" style="24" bestFit="1" customWidth="1"/>
    <col min="6" max="6" width="19.5" style="24" customWidth="1"/>
    <col min="7" max="8" width="14.1640625" style="24" customWidth="1"/>
    <col min="9" max="16384" width="11.83203125" style="24"/>
  </cols>
  <sheetData>
    <row r="1" spans="2:8" x14ac:dyDescent="0.25">
      <c r="C1" s="25"/>
      <c r="G1" s="1"/>
      <c r="H1" s="26" t="s">
        <v>22</v>
      </c>
    </row>
    <row r="2" spans="2:8" x14ac:dyDescent="0.25">
      <c r="H2" s="2" t="s">
        <v>1</v>
      </c>
    </row>
    <row r="3" spans="2:8" x14ac:dyDescent="0.25">
      <c r="G3" s="28"/>
    </row>
    <row r="4" spans="2:8" x14ac:dyDescent="0.25">
      <c r="C4" s="113" t="s">
        <v>55</v>
      </c>
      <c r="D4" s="113"/>
      <c r="E4" s="113"/>
      <c r="F4" s="113"/>
      <c r="G4" s="113"/>
    </row>
    <row r="5" spans="2:8" ht="15.75" thickBot="1" x14ac:dyDescent="0.3">
      <c r="F5" s="28"/>
    </row>
    <row r="6" spans="2:8" ht="45.75" thickBot="1" x14ac:dyDescent="0.3">
      <c r="B6" s="29" t="s">
        <v>23</v>
      </c>
      <c r="C6" s="30" t="s">
        <v>24</v>
      </c>
      <c r="D6" s="31" t="s">
        <v>25</v>
      </c>
      <c r="E6" s="32" t="s">
        <v>26</v>
      </c>
      <c r="F6" s="33" t="s">
        <v>4</v>
      </c>
      <c r="G6" s="34" t="s">
        <v>27</v>
      </c>
      <c r="H6" s="35" t="s">
        <v>28</v>
      </c>
    </row>
    <row r="7" spans="2:8" x14ac:dyDescent="0.25">
      <c r="B7" s="36">
        <v>1</v>
      </c>
      <c r="C7" s="37" t="s">
        <v>29</v>
      </c>
      <c r="D7" s="38">
        <v>1</v>
      </c>
      <c r="E7" s="76">
        <v>1600</v>
      </c>
      <c r="F7" s="126">
        <f>SUM(D7*E7)</f>
        <v>1600</v>
      </c>
      <c r="G7" s="74" t="s">
        <v>30</v>
      </c>
      <c r="H7" s="39"/>
    </row>
    <row r="8" spans="2:8" x14ac:dyDescent="0.25">
      <c r="B8" s="40">
        <v>2</v>
      </c>
      <c r="C8" s="41" t="s">
        <v>31</v>
      </c>
      <c r="D8" s="42">
        <v>1</v>
      </c>
      <c r="E8" s="77">
        <v>780</v>
      </c>
      <c r="F8" s="127">
        <f t="shared" ref="F8:F12" si="0">SUM(D8*E8)</f>
        <v>780</v>
      </c>
      <c r="G8" s="75" t="s">
        <v>32</v>
      </c>
      <c r="H8" s="43"/>
    </row>
    <row r="9" spans="2:8" x14ac:dyDescent="0.25">
      <c r="B9" s="40">
        <v>3</v>
      </c>
      <c r="C9" s="41" t="s">
        <v>33</v>
      </c>
      <c r="D9" s="42">
        <v>1</v>
      </c>
      <c r="E9" s="77">
        <v>630</v>
      </c>
      <c r="F9" s="127">
        <f t="shared" si="0"/>
        <v>630</v>
      </c>
      <c r="G9" s="75" t="s">
        <v>32</v>
      </c>
      <c r="H9" s="43"/>
    </row>
    <row r="10" spans="2:8" x14ac:dyDescent="0.25">
      <c r="B10" s="40">
        <v>4</v>
      </c>
      <c r="C10" s="41" t="s">
        <v>34</v>
      </c>
      <c r="D10" s="42">
        <v>1</v>
      </c>
      <c r="E10" s="77">
        <v>780</v>
      </c>
      <c r="F10" s="127">
        <f t="shared" si="0"/>
        <v>780</v>
      </c>
      <c r="G10" s="75" t="s">
        <v>32</v>
      </c>
      <c r="H10" s="43"/>
    </row>
    <row r="11" spans="2:8" x14ac:dyDescent="0.25">
      <c r="B11" s="40">
        <v>5</v>
      </c>
      <c r="C11" s="41" t="s">
        <v>35</v>
      </c>
      <c r="D11" s="42">
        <v>1</v>
      </c>
      <c r="E11" s="77">
        <v>1400</v>
      </c>
      <c r="F11" s="127">
        <f t="shared" si="0"/>
        <v>1400</v>
      </c>
      <c r="G11" s="75" t="s">
        <v>32</v>
      </c>
      <c r="H11" s="43"/>
    </row>
    <row r="12" spans="2:8" ht="15.75" thickBot="1" x14ac:dyDescent="0.3">
      <c r="B12" s="40">
        <v>6</v>
      </c>
      <c r="C12" s="41" t="s">
        <v>36</v>
      </c>
      <c r="D12" s="42">
        <v>8</v>
      </c>
      <c r="E12" s="77">
        <v>800</v>
      </c>
      <c r="F12" s="127">
        <f t="shared" si="0"/>
        <v>6400</v>
      </c>
      <c r="G12" s="99" t="s">
        <v>32</v>
      </c>
      <c r="H12" s="100"/>
    </row>
    <row r="13" spans="2:8" x14ac:dyDescent="0.25">
      <c r="B13" s="114" t="s">
        <v>37</v>
      </c>
      <c r="C13" s="115"/>
      <c r="D13" s="115"/>
      <c r="E13" s="116"/>
      <c r="F13" s="95">
        <f>SUM(F7:F12)</f>
        <v>11590</v>
      </c>
      <c r="G13" s="44"/>
      <c r="H13" s="44"/>
    </row>
    <row r="14" spans="2:8" x14ac:dyDescent="0.25">
      <c r="B14" s="108" t="s">
        <v>16</v>
      </c>
      <c r="C14" s="109"/>
      <c r="D14" s="109"/>
      <c r="E14" s="45">
        <v>0</v>
      </c>
      <c r="F14" s="96">
        <f>E14*F13</f>
        <v>0</v>
      </c>
      <c r="G14" s="44"/>
      <c r="H14" s="44"/>
    </row>
    <row r="15" spans="2:8" x14ac:dyDescent="0.25">
      <c r="B15" s="117" t="s">
        <v>38</v>
      </c>
      <c r="C15" s="118"/>
      <c r="D15" s="118"/>
      <c r="E15" s="119"/>
      <c r="F15" s="97">
        <f>F13+F14</f>
        <v>11590</v>
      </c>
      <c r="G15" s="44"/>
      <c r="H15" s="44"/>
    </row>
    <row r="16" spans="2:8" x14ac:dyDescent="0.25">
      <c r="B16" s="120" t="s">
        <v>18</v>
      </c>
      <c r="C16" s="109"/>
      <c r="D16" s="109"/>
      <c r="E16" s="46">
        <v>7.0000000000000007E-2</v>
      </c>
      <c r="F16" s="96">
        <f>E16*F15</f>
        <v>811.30000000000007</v>
      </c>
      <c r="G16" s="47"/>
      <c r="H16" s="47"/>
    </row>
    <row r="17" spans="2:8" x14ac:dyDescent="0.25">
      <c r="B17" s="121" t="s">
        <v>39</v>
      </c>
      <c r="C17" s="122"/>
      <c r="D17" s="122"/>
      <c r="E17" s="123"/>
      <c r="F17" s="102">
        <f>F15+F16</f>
        <v>12401.3</v>
      </c>
      <c r="G17" s="47"/>
      <c r="H17" s="47"/>
    </row>
    <row r="18" spans="2:8" x14ac:dyDescent="0.25">
      <c r="B18" s="108" t="s">
        <v>20</v>
      </c>
      <c r="C18" s="109"/>
      <c r="D18" s="109"/>
      <c r="E18" s="48">
        <v>0.22</v>
      </c>
      <c r="F18" s="96">
        <f>F17*E18</f>
        <v>2728.2860000000001</v>
      </c>
      <c r="G18" s="44"/>
      <c r="H18" s="44"/>
    </row>
    <row r="19" spans="2:8" ht="15.75" thickBot="1" x14ac:dyDescent="0.3">
      <c r="B19" s="110" t="s">
        <v>40</v>
      </c>
      <c r="C19" s="111"/>
      <c r="D19" s="111"/>
      <c r="E19" s="112"/>
      <c r="F19" s="98">
        <f>F17+F18</f>
        <v>15129.585999999999</v>
      </c>
      <c r="G19" s="44"/>
      <c r="H19" s="44"/>
    </row>
    <row r="20" spans="2:8" x14ac:dyDescent="0.25">
      <c r="C20" s="49"/>
    </row>
    <row r="51" spans="10:10" x14ac:dyDescent="0.25">
      <c r="J51" s="50"/>
    </row>
  </sheetData>
  <mergeCells count="8">
    <mergeCell ref="B18:D18"/>
    <mergeCell ref="B19:E19"/>
    <mergeCell ref="C4:G4"/>
    <mergeCell ref="B13:E13"/>
    <mergeCell ref="B14:D14"/>
    <mergeCell ref="B15:E15"/>
    <mergeCell ref="B16:D16"/>
    <mergeCell ref="B17:E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A86B-A6FA-4A71-A582-F1140F0B9965}">
  <dimension ref="A1:H28"/>
  <sheetViews>
    <sheetView workbookViewId="0">
      <selection activeCell="M13" sqref="M13"/>
    </sheetView>
  </sheetViews>
  <sheetFormatPr defaultColWidth="9.33203125" defaultRowHeight="15" x14ac:dyDescent="0.25"/>
  <cols>
    <col min="1" max="1" width="4.33203125" style="4" customWidth="1"/>
    <col min="2" max="2" width="6.83203125" style="4" customWidth="1"/>
    <col min="3" max="3" width="72.6640625" style="4" customWidth="1"/>
    <col min="4" max="4" width="6.83203125" style="4" customWidth="1"/>
    <col min="5" max="5" width="18.1640625" style="12" customWidth="1"/>
    <col min="6" max="16384" width="9.33203125" style="4"/>
  </cols>
  <sheetData>
    <row r="1" spans="1:8" x14ac:dyDescent="0.25">
      <c r="A1" s="51"/>
      <c r="B1" s="51"/>
      <c r="C1" s="51"/>
      <c r="D1" s="51"/>
      <c r="E1" s="1" t="s">
        <v>0</v>
      </c>
      <c r="F1" s="51"/>
      <c r="G1" s="51"/>
      <c r="H1" s="51"/>
    </row>
    <row r="2" spans="1:8" x14ac:dyDescent="0.25">
      <c r="A2" s="51"/>
      <c r="B2" s="51"/>
      <c r="C2" s="51"/>
      <c r="D2" s="51"/>
      <c r="E2" s="2" t="s">
        <v>41</v>
      </c>
      <c r="F2" s="51"/>
      <c r="G2" s="51"/>
      <c r="H2" s="51"/>
    </row>
    <row r="4" spans="1:8" x14ac:dyDescent="0.25">
      <c r="A4" s="51"/>
      <c r="B4" s="105" t="s">
        <v>54</v>
      </c>
      <c r="C4" s="105"/>
      <c r="D4" s="105"/>
      <c r="E4" s="105"/>
      <c r="F4" s="51"/>
      <c r="G4" s="51"/>
      <c r="H4" s="51"/>
    </row>
    <row r="5" spans="1:8" x14ac:dyDescent="0.25">
      <c r="A5" s="51"/>
      <c r="B5" s="51"/>
      <c r="C5" s="106" t="s">
        <v>57</v>
      </c>
      <c r="D5" s="107"/>
      <c r="E5" s="107"/>
      <c r="F5" s="51"/>
      <c r="G5" s="51"/>
      <c r="H5" s="51"/>
    </row>
    <row r="6" spans="1:8" ht="15.75" thickBot="1" x14ac:dyDescent="0.3">
      <c r="A6" s="51"/>
      <c r="B6" s="3"/>
      <c r="C6" s="51"/>
      <c r="D6" s="51"/>
      <c r="E6" s="52"/>
      <c r="F6" s="51"/>
      <c r="G6" s="51"/>
      <c r="H6" s="51"/>
    </row>
    <row r="7" spans="1:8" ht="45" x14ac:dyDescent="0.25">
      <c r="A7" s="51"/>
      <c r="B7" s="65" t="s">
        <v>2</v>
      </c>
      <c r="C7" s="66" t="s">
        <v>42</v>
      </c>
      <c r="D7" s="70"/>
      <c r="E7" s="64" t="s">
        <v>4</v>
      </c>
      <c r="F7" s="51"/>
      <c r="G7" s="51"/>
      <c r="H7" s="51"/>
    </row>
    <row r="8" spans="1:8" x14ac:dyDescent="0.25">
      <c r="A8" s="51"/>
      <c r="B8" s="67">
        <v>1</v>
      </c>
      <c r="C8" s="6" t="s">
        <v>43</v>
      </c>
      <c r="D8" s="71"/>
      <c r="E8" s="89">
        <v>2650</v>
      </c>
      <c r="F8" s="51"/>
      <c r="G8" s="51"/>
      <c r="H8" s="51"/>
    </row>
    <row r="9" spans="1:8" x14ac:dyDescent="0.25">
      <c r="A9" s="51"/>
      <c r="B9" s="67">
        <v>2</v>
      </c>
      <c r="C9" s="6" t="s">
        <v>44</v>
      </c>
      <c r="D9" s="71"/>
      <c r="E9" s="89">
        <v>1515</v>
      </c>
      <c r="F9" s="51"/>
      <c r="G9" s="51"/>
      <c r="H9" s="51"/>
    </row>
    <row r="10" spans="1:8" x14ac:dyDescent="0.25">
      <c r="A10" s="51"/>
      <c r="B10" s="67">
        <v>3</v>
      </c>
      <c r="C10" s="6" t="s">
        <v>45</v>
      </c>
      <c r="D10" s="71"/>
      <c r="E10" s="89">
        <v>1500</v>
      </c>
      <c r="F10" s="51"/>
      <c r="G10" s="51"/>
      <c r="H10" s="51"/>
    </row>
    <row r="11" spans="1:8" x14ac:dyDescent="0.25">
      <c r="A11" s="51"/>
      <c r="B11" s="67">
        <v>4</v>
      </c>
      <c r="C11" s="6" t="s">
        <v>12</v>
      </c>
      <c r="D11" s="71"/>
      <c r="E11" s="89">
        <v>890</v>
      </c>
      <c r="F11" s="51"/>
      <c r="G11" s="51"/>
      <c r="H11" s="51"/>
    </row>
    <row r="12" spans="1:8" ht="15.75" thickBot="1" x14ac:dyDescent="0.3">
      <c r="A12" s="51"/>
      <c r="B12" s="68">
        <v>5</v>
      </c>
      <c r="C12" s="69" t="s">
        <v>46</v>
      </c>
      <c r="D12" s="72"/>
      <c r="E12" s="90">
        <v>1190</v>
      </c>
      <c r="F12" s="51"/>
      <c r="G12" s="51"/>
      <c r="H12" s="51"/>
    </row>
    <row r="13" spans="1:8" x14ac:dyDescent="0.25">
      <c r="A13" s="51"/>
      <c r="B13" s="10"/>
      <c r="C13" s="63"/>
      <c r="D13" s="59" t="s">
        <v>15</v>
      </c>
      <c r="E13" s="91">
        <f>SUM(E8:E12)</f>
        <v>7745</v>
      </c>
      <c r="F13" s="51"/>
      <c r="G13" s="51"/>
      <c r="H13" s="51"/>
    </row>
    <row r="14" spans="1:8" ht="15" customHeight="1" x14ac:dyDescent="0.25">
      <c r="B14" s="5"/>
      <c r="C14" s="7" t="s">
        <v>16</v>
      </c>
      <c r="D14" s="17">
        <v>0.15</v>
      </c>
      <c r="E14" s="92">
        <f>E13*D14</f>
        <v>1161.75</v>
      </c>
      <c r="F14" s="51"/>
      <c r="G14" s="51"/>
      <c r="H14" s="51"/>
    </row>
    <row r="15" spans="1:8" ht="15" customHeight="1" x14ac:dyDescent="0.25">
      <c r="B15" s="5"/>
      <c r="C15" s="13"/>
      <c r="D15" s="18" t="s">
        <v>17</v>
      </c>
      <c r="E15" s="94">
        <f>E13+E14</f>
        <v>8906.75</v>
      </c>
      <c r="F15" s="103"/>
      <c r="G15" s="51"/>
      <c r="H15" s="51"/>
    </row>
    <row r="16" spans="1:8" ht="15.75" thickBot="1" x14ac:dyDescent="0.3">
      <c r="B16" s="8"/>
      <c r="C16" s="56" t="s">
        <v>18</v>
      </c>
      <c r="D16" s="57">
        <v>7.0000000000000007E-2</v>
      </c>
      <c r="E16" s="92">
        <f>E15*D16</f>
        <v>623.47250000000008</v>
      </c>
      <c r="F16" s="51"/>
      <c r="G16" s="51"/>
      <c r="H16" s="51"/>
    </row>
    <row r="17" spans="2:8" ht="15.75" thickBot="1" x14ac:dyDescent="0.3">
      <c r="B17" s="9"/>
      <c r="C17" s="58"/>
      <c r="D17" s="19" t="s">
        <v>19</v>
      </c>
      <c r="E17" s="125">
        <f>E15+E16</f>
        <v>9530.2224999999999</v>
      </c>
      <c r="F17" s="104"/>
      <c r="G17" s="51"/>
      <c r="H17" s="51"/>
    </row>
    <row r="18" spans="2:8" x14ac:dyDescent="0.25">
      <c r="B18" s="10"/>
      <c r="C18" s="59" t="s">
        <v>20</v>
      </c>
      <c r="D18" s="60">
        <v>0.22</v>
      </c>
      <c r="E18" s="92">
        <f>E17*D18</f>
        <v>2096.6489499999998</v>
      </c>
      <c r="F18" s="51"/>
      <c r="G18" s="51"/>
      <c r="H18" s="51"/>
    </row>
    <row r="19" spans="2:8" ht="15.75" thickBot="1" x14ac:dyDescent="0.3">
      <c r="B19" s="11"/>
      <c r="C19" s="61"/>
      <c r="D19" s="20" t="s">
        <v>21</v>
      </c>
      <c r="E19" s="93">
        <f>E17+E18</f>
        <v>11626.871449999999</v>
      </c>
      <c r="F19" s="51"/>
      <c r="G19" s="51"/>
      <c r="H19" s="51"/>
    </row>
    <row r="20" spans="2:8" x14ac:dyDescent="0.25">
      <c r="B20" s="51"/>
      <c r="C20" s="51"/>
      <c r="D20" s="51"/>
      <c r="E20" s="52"/>
      <c r="F20" s="51"/>
      <c r="G20" s="51"/>
      <c r="H20" s="51"/>
    </row>
    <row r="21" spans="2:8" x14ac:dyDescent="0.25">
      <c r="B21" s="51"/>
      <c r="C21" s="51"/>
      <c r="D21" s="51"/>
      <c r="E21" s="52"/>
      <c r="F21" s="51"/>
      <c r="G21" s="51"/>
      <c r="H21" s="62"/>
    </row>
    <row r="26" spans="2:8" ht="15.75" thickBot="1" x14ac:dyDescent="0.3">
      <c r="B26" s="51"/>
      <c r="C26" s="51"/>
      <c r="D26" s="51"/>
      <c r="E26" s="52"/>
      <c r="F26" s="51"/>
      <c r="G26" s="51"/>
      <c r="H26" s="51"/>
    </row>
    <row r="27" spans="2:8" ht="15.75" thickBot="1" x14ac:dyDescent="0.3">
      <c r="B27" s="51"/>
      <c r="C27" s="73"/>
      <c r="D27" s="51"/>
      <c r="E27" s="52"/>
      <c r="F27" s="51"/>
      <c r="G27" s="51"/>
      <c r="H27" s="51"/>
    </row>
    <row r="28" spans="2:8" x14ac:dyDescent="0.25">
      <c r="B28" s="51"/>
      <c r="C28" s="51"/>
      <c r="D28" s="51"/>
      <c r="E28" s="52"/>
      <c r="F28" s="51"/>
      <c r="G28" s="51"/>
      <c r="H28" s="51"/>
    </row>
  </sheetData>
  <mergeCells count="2">
    <mergeCell ref="B4:E4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3EEE-52FB-4956-BE95-0C81EDBC5EE3}">
  <dimension ref="B1:J48"/>
  <sheetViews>
    <sheetView workbookViewId="0">
      <selection activeCell="F14" sqref="F14"/>
    </sheetView>
  </sheetViews>
  <sheetFormatPr defaultColWidth="11.83203125" defaultRowHeight="15" x14ac:dyDescent="0.25"/>
  <cols>
    <col min="1" max="1" width="3.33203125" style="24" customWidth="1"/>
    <col min="2" max="2" width="6.33203125" style="24" customWidth="1"/>
    <col min="3" max="3" width="40.83203125" style="27" bestFit="1" customWidth="1"/>
    <col min="4" max="4" width="21.83203125" style="24" bestFit="1" customWidth="1"/>
    <col min="5" max="5" width="12.5" style="24" bestFit="1" customWidth="1"/>
    <col min="6" max="6" width="19.5" style="24" customWidth="1"/>
    <col min="7" max="8" width="14.1640625" style="24" customWidth="1"/>
    <col min="9" max="16384" width="11.83203125" style="24"/>
  </cols>
  <sheetData>
    <row r="1" spans="2:8" x14ac:dyDescent="0.25">
      <c r="C1" s="25"/>
      <c r="G1" s="1"/>
      <c r="H1" s="26" t="s">
        <v>22</v>
      </c>
    </row>
    <row r="2" spans="2:8" x14ac:dyDescent="0.25">
      <c r="H2" s="2" t="s">
        <v>41</v>
      </c>
    </row>
    <row r="3" spans="2:8" x14ac:dyDescent="0.25">
      <c r="G3" s="28"/>
    </row>
    <row r="4" spans="2:8" x14ac:dyDescent="0.25">
      <c r="C4" s="113" t="s">
        <v>55</v>
      </c>
      <c r="D4" s="113"/>
      <c r="E4" s="113"/>
      <c r="F4" s="113"/>
      <c r="G4" s="113"/>
    </row>
    <row r="5" spans="2:8" ht="15.75" thickBot="1" x14ac:dyDescent="0.3">
      <c r="F5" s="28"/>
    </row>
    <row r="6" spans="2:8" ht="45.75" thickBot="1" x14ac:dyDescent="0.3">
      <c r="B6" s="29" t="s">
        <v>23</v>
      </c>
      <c r="C6" s="30" t="s">
        <v>24</v>
      </c>
      <c r="D6" s="31" t="s">
        <v>25</v>
      </c>
      <c r="E6" s="32" t="s">
        <v>26</v>
      </c>
      <c r="F6" s="33" t="s">
        <v>4</v>
      </c>
      <c r="G6" s="34" t="s">
        <v>27</v>
      </c>
      <c r="H6" s="35" t="s">
        <v>28</v>
      </c>
    </row>
    <row r="7" spans="2:8" x14ac:dyDescent="0.25">
      <c r="B7" s="36">
        <v>1</v>
      </c>
      <c r="C7" s="6" t="s">
        <v>47</v>
      </c>
      <c r="D7" s="38">
        <v>1</v>
      </c>
      <c r="E7" s="76">
        <v>301</v>
      </c>
      <c r="F7" s="78">
        <f>SUM(D7*E7)</f>
        <v>301</v>
      </c>
      <c r="G7" s="80" t="s">
        <v>32</v>
      </c>
      <c r="H7" s="39"/>
    </row>
    <row r="8" spans="2:8" x14ac:dyDescent="0.25">
      <c r="B8" s="40">
        <v>2</v>
      </c>
      <c r="C8" s="6" t="s">
        <v>48</v>
      </c>
      <c r="D8" s="42">
        <v>1</v>
      </c>
      <c r="E8" s="77">
        <v>250</v>
      </c>
      <c r="F8" s="79">
        <f t="shared" ref="F8:F9" si="0">SUM(D8*E8)</f>
        <v>250</v>
      </c>
      <c r="G8" s="81" t="s">
        <v>32</v>
      </c>
      <c r="H8" s="43"/>
    </row>
    <row r="9" spans="2:8" ht="15.75" thickBot="1" x14ac:dyDescent="0.3">
      <c r="B9" s="40">
        <v>3</v>
      </c>
      <c r="C9" s="69" t="s">
        <v>49</v>
      </c>
      <c r="D9" s="42">
        <v>1</v>
      </c>
      <c r="E9" s="77">
        <v>400</v>
      </c>
      <c r="F9" s="79">
        <f t="shared" si="0"/>
        <v>400</v>
      </c>
      <c r="G9" s="101" t="s">
        <v>32</v>
      </c>
      <c r="H9" s="100"/>
    </row>
    <row r="10" spans="2:8" x14ac:dyDescent="0.25">
      <c r="B10" s="114" t="s">
        <v>37</v>
      </c>
      <c r="C10" s="115"/>
      <c r="D10" s="115"/>
      <c r="E10" s="116"/>
      <c r="F10" s="95">
        <f>SUM(F7:F9)</f>
        <v>951</v>
      </c>
      <c r="G10" s="44"/>
      <c r="H10" s="44"/>
    </row>
    <row r="11" spans="2:8" x14ac:dyDescent="0.25">
      <c r="B11" s="108" t="s">
        <v>16</v>
      </c>
      <c r="C11" s="109"/>
      <c r="D11" s="109"/>
      <c r="E11" s="45">
        <v>0</v>
      </c>
      <c r="F11" s="96">
        <f>E11*F10</f>
        <v>0</v>
      </c>
      <c r="G11" s="44"/>
      <c r="H11" s="44"/>
    </row>
    <row r="12" spans="2:8" x14ac:dyDescent="0.25">
      <c r="B12" s="117" t="s">
        <v>38</v>
      </c>
      <c r="C12" s="118"/>
      <c r="D12" s="118"/>
      <c r="E12" s="119"/>
      <c r="F12" s="97">
        <f>F10+F11</f>
        <v>951</v>
      </c>
      <c r="G12" s="44"/>
      <c r="H12" s="44"/>
    </row>
    <row r="13" spans="2:8" x14ac:dyDescent="0.25">
      <c r="B13" s="124" t="s">
        <v>18</v>
      </c>
      <c r="C13" s="109"/>
      <c r="D13" s="109"/>
      <c r="E13" s="46">
        <v>7.0000000000000007E-2</v>
      </c>
      <c r="F13" s="96">
        <f>E13*F12</f>
        <v>66.570000000000007</v>
      </c>
      <c r="G13" s="47"/>
      <c r="H13" s="47"/>
    </row>
    <row r="14" spans="2:8" x14ac:dyDescent="0.25">
      <c r="B14" s="121" t="s">
        <v>39</v>
      </c>
      <c r="C14" s="122"/>
      <c r="D14" s="122"/>
      <c r="E14" s="123"/>
      <c r="F14" s="102">
        <f>F12+F13</f>
        <v>1017.57</v>
      </c>
      <c r="G14" s="47"/>
      <c r="H14" s="47"/>
    </row>
    <row r="15" spans="2:8" x14ac:dyDescent="0.25">
      <c r="B15" s="108" t="s">
        <v>20</v>
      </c>
      <c r="C15" s="109"/>
      <c r="D15" s="109"/>
      <c r="E15" s="48">
        <v>0.22</v>
      </c>
      <c r="F15" s="96">
        <f>F14*E15</f>
        <v>223.86540000000002</v>
      </c>
      <c r="G15" s="44"/>
      <c r="H15" s="44"/>
    </row>
    <row r="16" spans="2:8" ht="15.75" thickBot="1" x14ac:dyDescent="0.3">
      <c r="B16" s="110" t="s">
        <v>40</v>
      </c>
      <c r="C16" s="111"/>
      <c r="D16" s="111"/>
      <c r="E16" s="112"/>
      <c r="F16" s="98">
        <f>F14+F15</f>
        <v>1241.4354000000001</v>
      </c>
      <c r="G16" s="44"/>
      <c r="H16" s="44"/>
    </row>
    <row r="17" spans="3:3" x14ac:dyDescent="0.25">
      <c r="C17" s="49"/>
    </row>
    <row r="48" spans="10:10" x14ac:dyDescent="0.25">
      <c r="J48" s="50"/>
    </row>
  </sheetData>
  <mergeCells count="8">
    <mergeCell ref="B15:D15"/>
    <mergeCell ref="B16:E16"/>
    <mergeCell ref="C4:G4"/>
    <mergeCell ref="B10:E10"/>
    <mergeCell ref="B11:D11"/>
    <mergeCell ref="B12:E12"/>
    <mergeCell ref="B13:D13"/>
    <mergeCell ref="B14:E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7D73-865B-4787-809F-C29AB09FA607}">
  <dimension ref="B1:H19"/>
  <sheetViews>
    <sheetView tabSelected="1" workbookViewId="0">
      <selection activeCell="B1" sqref="B1"/>
    </sheetView>
  </sheetViews>
  <sheetFormatPr defaultColWidth="9.33203125" defaultRowHeight="15" x14ac:dyDescent="0.25"/>
  <cols>
    <col min="1" max="1" width="4.33203125" style="4" customWidth="1"/>
    <col min="2" max="2" width="6.83203125" style="4" customWidth="1"/>
    <col min="3" max="3" width="83" style="4" customWidth="1"/>
    <col min="4" max="4" width="6.33203125" style="4" customWidth="1"/>
    <col min="5" max="5" width="18.1640625" style="12" customWidth="1"/>
    <col min="6" max="16384" width="9.33203125" style="4"/>
  </cols>
  <sheetData>
    <row r="1" spans="2:8" x14ac:dyDescent="0.25">
      <c r="B1" s="51"/>
      <c r="C1" s="51"/>
      <c r="D1" s="51"/>
      <c r="E1" s="1" t="s">
        <v>0</v>
      </c>
      <c r="F1" s="51"/>
      <c r="G1" s="51"/>
      <c r="H1" s="51"/>
    </row>
    <row r="2" spans="2:8" x14ac:dyDescent="0.25">
      <c r="B2" s="51"/>
      <c r="C2" s="51"/>
      <c r="D2" s="51"/>
      <c r="E2" s="2" t="s">
        <v>50</v>
      </c>
      <c r="F2" s="51"/>
      <c r="G2" s="51"/>
      <c r="H2" s="51"/>
    </row>
    <row r="4" spans="2:8" x14ac:dyDescent="0.25">
      <c r="B4" s="105" t="s">
        <v>58</v>
      </c>
      <c r="C4" s="105"/>
      <c r="D4" s="105"/>
      <c r="E4" s="105"/>
      <c r="F4" s="51"/>
      <c r="G4" s="51"/>
      <c r="H4" s="51"/>
    </row>
    <row r="5" spans="2:8" x14ac:dyDescent="0.25">
      <c r="B5" s="51"/>
      <c r="C5" s="106" t="s">
        <v>59</v>
      </c>
      <c r="D5" s="107"/>
      <c r="E5" s="107"/>
      <c r="F5" s="51"/>
      <c r="G5" s="51"/>
      <c r="H5" s="51"/>
    </row>
    <row r="6" spans="2:8" ht="15.75" thickBot="1" x14ac:dyDescent="0.3">
      <c r="B6" s="3"/>
      <c r="C6" s="51"/>
      <c r="D6" s="51"/>
      <c r="E6" s="52"/>
      <c r="F6" s="51"/>
      <c r="G6" s="51"/>
      <c r="H6" s="51"/>
    </row>
    <row r="7" spans="2:8" ht="45" x14ac:dyDescent="0.25">
      <c r="B7" s="22" t="s">
        <v>2</v>
      </c>
      <c r="C7" s="23" t="s">
        <v>42</v>
      </c>
      <c r="D7" s="15"/>
      <c r="E7" s="21" t="s">
        <v>4</v>
      </c>
      <c r="F7" s="51"/>
      <c r="G7" s="51"/>
      <c r="H7" s="51"/>
    </row>
    <row r="8" spans="2:8" x14ac:dyDescent="0.25">
      <c r="B8" s="5">
        <v>1</v>
      </c>
      <c r="C8" s="6" t="s">
        <v>51</v>
      </c>
      <c r="D8" s="16"/>
      <c r="E8" s="82">
        <v>2050</v>
      </c>
      <c r="F8" s="51"/>
      <c r="G8" s="51"/>
      <c r="H8" s="51"/>
    </row>
    <row r="9" spans="2:8" x14ac:dyDescent="0.25">
      <c r="B9" s="5">
        <v>2</v>
      </c>
      <c r="C9" s="6" t="s">
        <v>52</v>
      </c>
      <c r="D9" s="16"/>
      <c r="E9" s="82">
        <v>1198</v>
      </c>
      <c r="F9" s="51"/>
      <c r="G9" s="51"/>
      <c r="H9" s="51"/>
    </row>
    <row r="10" spans="2:8" ht="14.25" customHeight="1" thickBot="1" x14ac:dyDescent="0.3">
      <c r="B10" s="5">
        <v>3</v>
      </c>
      <c r="C10" s="6" t="s">
        <v>53</v>
      </c>
      <c r="D10" s="16"/>
      <c r="E10" s="82">
        <v>1099</v>
      </c>
      <c r="F10" s="51"/>
      <c r="G10" s="51"/>
      <c r="H10" s="51"/>
    </row>
    <row r="11" spans="2:8" x14ac:dyDescent="0.25">
      <c r="B11" s="14"/>
      <c r="C11" s="54"/>
      <c r="D11" s="55" t="s">
        <v>15</v>
      </c>
      <c r="E11" s="83">
        <f>SUM(E8:E10)</f>
        <v>4347</v>
      </c>
      <c r="F11" s="51"/>
      <c r="G11" s="51"/>
      <c r="H11" s="51"/>
    </row>
    <row r="12" spans="2:8" ht="15" customHeight="1" x14ac:dyDescent="0.25">
      <c r="B12" s="5"/>
      <c r="C12" s="7" t="s">
        <v>16</v>
      </c>
      <c r="D12" s="17">
        <v>0.15</v>
      </c>
      <c r="E12" s="82">
        <f>E11*D12</f>
        <v>652.04999999999995</v>
      </c>
      <c r="F12" s="51"/>
      <c r="G12" s="51"/>
      <c r="H12" s="51"/>
    </row>
    <row r="13" spans="2:8" ht="15" customHeight="1" x14ac:dyDescent="0.25">
      <c r="B13" s="5"/>
      <c r="C13" s="13"/>
      <c r="D13" s="18" t="s">
        <v>17</v>
      </c>
      <c r="E13" s="84">
        <f>E11+E12</f>
        <v>4999.05</v>
      </c>
      <c r="F13" s="51"/>
      <c r="G13" s="51"/>
      <c r="H13" s="51"/>
    </row>
    <row r="14" spans="2:8" ht="15.75" thickBot="1" x14ac:dyDescent="0.3">
      <c r="B14" s="8"/>
      <c r="C14" s="56" t="s">
        <v>18</v>
      </c>
      <c r="D14" s="57">
        <v>7.0000000000000007E-2</v>
      </c>
      <c r="E14" s="85">
        <f>E13*D14</f>
        <v>349.93350000000004</v>
      </c>
      <c r="F14" s="51"/>
      <c r="G14" s="51"/>
      <c r="H14" s="51"/>
    </row>
    <row r="15" spans="2:8" ht="15.75" thickBot="1" x14ac:dyDescent="0.3">
      <c r="B15" s="9"/>
      <c r="C15" s="58"/>
      <c r="D15" s="19" t="s">
        <v>19</v>
      </c>
      <c r="E15" s="86">
        <f>E13+E14</f>
        <v>5348.9835000000003</v>
      </c>
      <c r="F15" s="51"/>
      <c r="G15" s="51"/>
      <c r="H15" s="51"/>
    </row>
    <row r="16" spans="2:8" x14ac:dyDescent="0.25">
      <c r="B16" s="10"/>
      <c r="C16" s="59" t="s">
        <v>20</v>
      </c>
      <c r="D16" s="60">
        <v>0.22</v>
      </c>
      <c r="E16" s="87">
        <f>D16*E15</f>
        <v>1176.77637</v>
      </c>
      <c r="F16" s="51"/>
      <c r="G16" s="51"/>
      <c r="H16" s="51"/>
    </row>
    <row r="17" spans="2:8" ht="15.75" thickBot="1" x14ac:dyDescent="0.3">
      <c r="B17" s="11"/>
      <c r="C17" s="61"/>
      <c r="D17" s="20" t="s">
        <v>21</v>
      </c>
      <c r="E17" s="88">
        <f>E15+E16</f>
        <v>6525.7598699999999</v>
      </c>
      <c r="F17" s="51"/>
      <c r="G17" s="51"/>
      <c r="H17" s="51"/>
    </row>
    <row r="19" spans="2:8" x14ac:dyDescent="0.25">
      <c r="B19" s="51"/>
      <c r="C19" s="51"/>
      <c r="D19" s="51"/>
      <c r="E19" s="52"/>
      <c r="F19" s="51"/>
      <c r="G19" s="51"/>
      <c r="H19" s="62"/>
    </row>
  </sheetData>
  <mergeCells count="2">
    <mergeCell ref="B4:E4"/>
    <mergeCell ref="C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5F25KTUSNP4X-205032580-155534</_dlc_DocId>
    <_dlc_DocIdUrl xmlns="d65e48b5-f38d-431e-9b4f-47403bf4583f">
      <Url>https://rkas.sharepoint.com/Kliendisuhted/_layouts/15/DocIdRedir.aspx?ID=5F25KTUSNP4X-205032580-155534</Url>
      <Description>5F25KTUSNP4X-205032580-155534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b9077df3f9d558057e642f4acdd19f79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87a287f6ceb17fb2166dd4da3a5e136b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FAA53B-62D3-4834-AEB1-A20510E6B32B}"/>
</file>

<file path=customXml/itemProps3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Wismari 7 lisa 1</vt:lpstr>
      <vt:lpstr>Wismari 7 lisa 2</vt:lpstr>
      <vt:lpstr>Õhtu põik 5 lisa 1</vt:lpstr>
      <vt:lpstr>Õhtu põik 5 lisa 2</vt:lpstr>
      <vt:lpstr>Koidu tn 5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Kerli Kikojan</cp:lastModifiedBy>
  <cp:revision/>
  <dcterms:created xsi:type="dcterms:W3CDTF">2016-11-01T06:43:12Z</dcterms:created>
  <dcterms:modified xsi:type="dcterms:W3CDTF">2024-04-01T07:05:35Z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3db79b15-9709-42cf-ada3-4ffb5c6c0ea0</vt:lpwstr>
  </property>
</Properties>
</file>