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I:\OS_REGIONAALARENGU\REGO\Yld\SiM_REGO\Regulatsioonid 2021+\Meetmed\JTF_KOV-investeeringud\Hindamine\tagasiside taotlejatele\"/>
    </mc:Choice>
  </mc:AlternateContent>
  <xr:revisionPtr revIDLastSave="0" documentId="13_ncr:1_{31C15094-4D02-4FF4-BE42-AD103D7A780D}" xr6:coauthVersionLast="47" xr6:coauthVersionMax="47" xr10:uidLastSave="{00000000-0000-0000-0000-000000000000}"/>
  <bookViews>
    <workbookView xWindow="-120" yWindow="-120" windowWidth="29040" windowHeight="15840" xr2:uid="{5A461BCD-B80F-4D80-B32F-4616283E24E2}"/>
  </bookViews>
  <sheets>
    <sheet name="Kiviõli"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 l="1"/>
  <c r="L15" i="1"/>
  <c r="L14" i="1"/>
  <c r="J13" i="1"/>
  <c r="L13" i="1" s="1"/>
  <c r="J12" i="1"/>
  <c r="L12" i="1" s="1"/>
  <c r="J11" i="1"/>
  <c r="L11" i="1" s="1"/>
  <c r="J10" i="1"/>
  <c r="L10" i="1" s="1"/>
  <c r="L17" i="1" l="1"/>
</calcChain>
</file>

<file path=xl/sharedStrings.xml><?xml version="1.0" encoding="utf-8"?>
<sst xmlns="http://schemas.openxmlformats.org/spreadsheetml/2006/main" count="30" uniqueCount="28">
  <si>
    <t>Toetusskeemi „Ida-Viru KOV investeeringud ülemineku mõjude leevendamiseks“ ettepaneku hindamisleht</t>
  </si>
  <si>
    <t>Ettepaneku esitaja nimi: sihtasutus Kiviõli Tervisekeskus</t>
  </si>
  <si>
    <t>Ettepaneku nimi: Hooldekodu teenuse laiendamine teenusmajas</t>
  </si>
  <si>
    <t>Hindamiskriteeriumid ja nende miinimum- ja maksimumväärtused</t>
  </si>
  <si>
    <t>Komisjoni liikmete hinded</t>
  </si>
  <si>
    <t>Kriteeriumi aritm. keskm.</t>
  </si>
  <si>
    <t>Osakaal</t>
  </si>
  <si>
    <t>Koond</t>
  </si>
  <si>
    <t>hinne</t>
  </si>
  <si>
    <t>1. Projekti kooskõla õiglase ülemineku kavaga ning mõju meetme eesmärkide saavutamisele (sh projekti panus strateegia „Eesti 2035“ aluspõhimõtetesse ja sihtidesse ligipääsetavust toetaval moel)</t>
  </si>
  <si>
    <t>2. Projekti põhjendatus</t>
  </si>
  <si>
    <t>3. Projekti kuluefektiivsus</t>
  </si>
  <si>
    <t xml:space="preserve">4. Taotleja ja partnerite suutlikkus projekt ellu viia </t>
  </si>
  <si>
    <t xml:space="preserve">5.1 Projekt panustab strateegia „Eesti 2035“ aluspõhimõtete ja sihtide saavutamisse keskkonna- ja kliimaeesmärke toetaval moel (energiatõhususklass) 
</t>
  </si>
  <si>
    <t>maks. 0.1</t>
  </si>
  <si>
    <t xml:space="preserve">5.2 Projekt panustab strateegia „Eesti 2035“ aluspõhimõtete ja sihtide saavutamisse keskkonna- ja kliimaeesmärke toetaval moel (ringmajanduse lahendused või positiivne mõju looduskeskkonnale) </t>
  </si>
  <si>
    <t>5.3 Projekt panustab strateegia „Eesti 2035“ aluspõhimõtete ja sihtide saavutamisse võrdseid võimalusi ja soolist võrdõiguslikkust toetaval moel</t>
  </si>
  <si>
    <t>KOKKU SKOOR</t>
  </si>
  <si>
    <t xml:space="preserve">  </t>
  </si>
  <si>
    <t>Märkused/selgitused:</t>
  </si>
  <si>
    <r>
      <t>Kriteerium 1. Seos õiglase üleminekuga on hästi kirjeldatud. Sihtasutus Kiviõli Tervisekeskus on kuni 135 voodikohaga üldtüüpi hooldekodu. Projektiga on kavas rajada täiesti uus teenusmaja, mida taotleja näeb kui nö vaheetapi teenust, kus inimesed saavad elada ruumiliselt ligipääsetavas ja toetavas elukeskkonnas saades samaaegselt ka vajalikus mahus hooldusteenuseid ja vajadusel järelevalvet, ennetades inimese hooldekodusse teenusele saatmist. Teenusmajad tagavad inimesele koduse keskkonna, turvatunde ning ennetab ka üksindust, mis on eakate üks suuremaid muresid – teenusmajas saavad eakad üksteisega suhelda, pakkuda seltskonda</t>
    </r>
    <r>
      <rPr>
        <sz val="12"/>
        <rFont val="Times New Roman"/>
        <family val="1"/>
      </rPr>
      <t xml:space="preserve"> ja vajadusel ka järelevalvet ja tuge koos elades. Kirjelduse kohaselt on tegemist omavalitsuses uue teenusega, mis aitab parandada teenuste kättesaadavust, kuid mitte tingimata avaliku teenuse kvaliteeti. Vastavalt projektiettepanekule on kavandatav tegevus kooskõlas kehtivate planeeringutega ja eskiisi koostamisse on olnud kaasatud kõrgharidusega arhitekt (MTR EP00158FIE-0001)</t>
    </r>
    <r>
      <rPr>
        <i/>
        <sz val="12"/>
        <rFont val="Times New Roman"/>
        <family val="1"/>
      </rPr>
      <t xml:space="preserve">. </t>
    </r>
    <r>
      <rPr>
        <sz val="12"/>
        <rFont val="Times New Roman"/>
        <family val="1"/>
      </rPr>
      <t xml:space="preserve">Taotlus toetab Lüganuse valla sotsiaalvaldkonna arengustrateegia aastani 2028 strateegilist arengusuunda tegeleda eakate kui sihtrühmaga ennetamise, kaasamise ning väärika, mitmekülgse, kultuurse vanaduspõlve veetmise tagamiseks (avahooldusteenused ja muud teenused eakatele). Hoone asub olemasoleval hoonestatud alal, panustab säästlikku maakasutuse ning kompaktse linnalise keskkonna kujundamisse. Eskiisis on arvestatud, et ruumidele oleks mubav ligipääs liikumise abivahenditega, läbi on mõeldud abivahendite hoiustamine. </t>
    </r>
    <r>
      <rPr>
        <sz val="12"/>
        <rFont val="Times New Roman"/>
        <family val="1"/>
        <charset val="186"/>
      </rPr>
      <t xml:space="preserve">Ettepaneku kohaselt saabi kõiki võimalikke nutikaid erilahendusi ja nõutavaid universaaldisaini põhimõtteid (SoMin 1.sept 2023 määruse kohaseid) arvestada ja rakendada eelprojekteerimise etapis, mis on projekti elluviimise järgmine etapp. Samas on ettepanekus võimalikud lahendused kirjeldamata, samuti pole  mainitud, mida tehakse nägemis- ja kuulmispuudega inimeste heaks. Kui hooldekodu teisele korrusele peavad erivajadusega inimesed ligi pääsema, peab hoones olema ka lift.“Peamise projekti tulemuste ja mõju kestlikkuse riskina on esile toodud kvalifitseeritud tööjõu leidmine ning inimeste valmisolek võtta uudse lähenemisega teenust vastu ja oma kodust uude koju elama asuda. </t>
    </r>
    <r>
      <rPr>
        <sz val="12"/>
        <color theme="6" tint="-0.249977111117893"/>
        <rFont val="Times New Roman"/>
        <family val="1"/>
      </rPr>
      <t xml:space="preserve">
</t>
    </r>
    <r>
      <rPr>
        <sz val="12"/>
        <color theme="9" tint="-0.249977111117893"/>
        <rFont val="Times New Roman"/>
        <family val="1"/>
      </rPr>
      <t xml:space="preserve">
</t>
    </r>
  </si>
  <si>
    <r>
      <t>Kri</t>
    </r>
    <r>
      <rPr>
        <sz val="12"/>
        <rFont val="Times New Roman"/>
        <family val="1"/>
      </rPr>
      <t xml:space="preserve">teerium 2. Toetuse saaja on sidunud projekti põhjendatuse kasvava vananeva elanikkonnaga, pidades silmas ka põlevikivisektoris töötajate olulist osakaalu elanikkonnas. Suur osa põlevkivisektori töötajatest on pensionieas või -eelikud ja just ka need inimesed, kes võivad põlevkivisektori vähenemise tulemusena jääda väljateenitud puhkusele, kuid nende terviseseisundist sõltuvalt võivad nad sattuda hiljem KOV sotsiaalsüsteemi. Probleemkoht välja toodud ning arvestades vananevat elanikkonda mõistetav, </t>
    </r>
    <r>
      <rPr>
        <b/>
        <sz val="12"/>
        <rFont val="Times New Roman"/>
        <family val="1"/>
      </rPr>
      <t>kuid käesoleva projekti raames pigem SA tegevuse laiendamise huvist lähtuv</t>
    </r>
    <r>
      <rPr>
        <sz val="12"/>
        <rFont val="Times New Roman"/>
        <family val="1"/>
      </rPr>
      <t xml:space="preserve">. </t>
    </r>
    <r>
      <rPr>
        <b/>
        <sz val="12"/>
        <rFont val="Times New Roman"/>
        <family val="1"/>
      </rPr>
      <t>Projekti sisu kirjelduse ja esitatud eskiisi järgi on aga tegemist hooldekodu teenust pakkuvate ruumidega, mille toetamine meetmest ei ole põhjendatud.</t>
    </r>
    <r>
      <rPr>
        <sz val="12"/>
        <rFont val="Times New Roman"/>
        <family val="1"/>
      </rPr>
      <t xml:space="preserve"> Ettepanekus on teenuse sisu ja hoone ruumilahendust kirjeldatud järgmiselt: "Esimesel korrusel paiknevad hooldekodu ruumid mis on jagatud kaheks 12-kohaliseks plokiks. Igas plokis on oma sissepääs, elutuba-köök, magamistoad ja abiruumid. Iga pereploki südameks on ühiskasutatav elutuba millega on liidetud nii söögituba kui ka abiköök. Abiköögis toimub mujal valmistatud toidu soojendamine, serveerimine ja nõudepesu. Samas võimaldab köök ka iseseisvat toidu valmistamist väiksemates kogustes. Magamistoad on ühe- ja kahetoalised. Igas magamistoas on oma tualettruum koos duššiga ning miniköök." 1-kohalisi tubasid on kavas 5, 2-kohalisi 10. </t>
    </r>
    <r>
      <rPr>
        <b/>
        <sz val="12"/>
        <rFont val="Times New Roman"/>
        <family val="1"/>
      </rPr>
      <t>Hoone plaanide järgi on tegu täiesti tavalise institutsionaalse hooldekoduga, kus on väikesed ruumid, kaks inimest ruumis ning tilluke miniköök. Hetkel eskiisis kajastatud keskkonnas ei ole võimalik eraldi ja iseseisvalt elada (iga inimene väljub alati ühisesse ruumi), teenusmaja peaks aga koosnema selgelt eraldatud korteritest, kus on võimalik iseseisvalt hakkama saada.</t>
    </r>
    <r>
      <rPr>
        <sz val="12"/>
        <rFont val="Times New Roman"/>
        <family val="1"/>
      </rPr>
      <t xml:space="preserve"> </t>
    </r>
    <r>
      <rPr>
        <i/>
        <sz val="12"/>
        <rFont val="Times New Roman"/>
        <family val="1"/>
      </rPr>
      <t xml:space="preserve">Kogukonnapõhine toetatud eluase üldjuhul on kohaliku omavalitsuse omandis olev ühe- või mitmekorruseline hoone, milles on ühe- ja kahetoalised kööginurga, tualettruumi ja pesemisruumiga korterid ja abiruumid (hoiu-, hooldus- ja majapidamisruumid) ning toetatavate ühistegevuste ja toetavate teenuste pakkumiseks vajalikud ruumid ja maa-ala.Toetatud eluase on üldjuhul kuue korteri ja abiruumidega üksus, kus ühetoalise korteri suletud netopind on arvestuslikult 30–35 m2 ja kahetoalise korteri suletud netopind on arvestuslikult 45–50 m2. Seejuures tuleb arvestada üldist 65-aastaste ja vanemate elanike osakaalu 41% ühe leibkonnaliikmega leibkondade seas ning võimaldada kohalikel omavalitsustel arvestada piirkonna eripäraga näha kuni kuue korteriga üksuses ette vähemalt üks ja maksimaalselt kolm kahetoalist korterit. </t>
    </r>
    <r>
      <rPr>
        <sz val="12"/>
        <rFont val="Times New Roman"/>
        <family val="1"/>
      </rPr>
      <t xml:space="preserve"> </t>
    </r>
    <r>
      <rPr>
        <sz val="12"/>
        <rFont val="Times New Roman"/>
        <family val="1"/>
        <charset val="186"/>
      </rPr>
      <t>Ettepanekus puudu</t>
    </r>
    <r>
      <rPr>
        <sz val="12"/>
        <rFont val="Times New Roman"/>
        <family val="1"/>
      </rPr>
      <t>vad andmed, et piirkonnas on teenuse sihtgrupis üksikuks jäänud eakate asemel ülekaalus paarid, kes vajavad oma senise koduse keskkonna vahetamist teenuskeskuse vastu ning seega kavandatav lahendus vastav sihtrühma vajadustele. Kaheliikmelisele leibkonnale ei ole kavandatud 2-toalisi kortereid, üksnes 1-toalised.</t>
    </r>
    <r>
      <rPr>
        <b/>
        <sz val="12"/>
        <rFont val="Times New Roman"/>
        <family val="1"/>
      </rPr>
      <t xml:space="preserve"> Eakate teenusmaja kontseptsioonile vastavaks ei saa pidada ruumilahendust, mille kohaselt jagavad tuba kaks samasse leibkonda mittekuuluvat inimest.</t>
    </r>
    <r>
      <rPr>
        <sz val="12"/>
        <rFont val="Times New Roman"/>
        <family val="1"/>
      </rPr>
      <t xml:space="preserve"> </t>
    </r>
    <r>
      <rPr>
        <sz val="12"/>
        <rFont val="Times New Roman"/>
        <family val="1"/>
        <charset val="186"/>
      </rPr>
      <t xml:space="preserve">Hoonele pääseb ligi ühistranspordiga, lähim bussipeatus on ca 300 m. Sisuliselt samal kinnistul (hoones aadressiga Keskpuiestee 36) on hiljuti rekonstrueeritud kaasaegne perearstikeskus kus on kättesaadav ka eriarstiabi, hambaravi, avar apteek, tegutseb koduõendus, füsioteraapia, laboriteenused, iluteenused jne. Ca 500 meetri jalutuskäigu kaugusel mööda jalgteid on toidu- ja esmatarvete poed, turg, veel kaks apteeki, postipunkt, ilusalong, lillepoed ja linna keskväljak, kus toimuvad vabaõhuüritused ja kontserdid. </t>
    </r>
    <r>
      <rPr>
        <sz val="12"/>
        <rFont val="Times New Roman"/>
        <family val="1"/>
      </rPr>
      <t xml:space="preserve"> Projekti asukoht on loogiline pigem teenusepakkuja seisukohast, kuid mitte niivõrd kliendi seisukohast (kesklinnast liiga kaugel).  Projekti ajakava on üldjoontes realistlik. 
</t>
    </r>
  </si>
  <si>
    <t>Kriteerium 3. Ehitustööde eelarve aluseks on detailne 2023 novembris ehituseelarvestusega tegeleva ettevõtte koostatud hinnakalkulatsioon. Tegevused ja kulud on üldjoontes projekti eesmärkide saavutamiseks vajalikud, ettepanekus ei ole täpsustatud, milliste töötajate ruumid on teisele korrusele kavandatud, eskiisi järgi paiknevad seal kabinetid 5 töötajale. Kui lähtuda võrdlusest teiste objektidega, siis objekt pigem kuluefektiivne; arvestades sellega, et tegu on uue hoonega ja see peab vastama A energiaklassile, siis ka ekspluatatsiooni vaatest on tegu tõhusa objektiga. Ehituse ruutmeetri hind on antud pigem konservatiivselt, on oht, et objekt läheb maksma rohkem.</t>
  </si>
  <si>
    <r>
      <t>Kriteerium 4. SA Kiviõli Tervisekeskus on KOV valitseva mõju all olev sihtasutus ning seoses sellega osaleb projektis vajaliku omaosaluse tagamises ka Lüganuse Vallavolikogu. Lüganuse vald on toetanud projekti elluviimist 300 000 euroga. SA Kiviõli Tervisekeskus lisab sellele summale enda kui taotleja poolse omafinantseeringu summas kuni 100 000 eurot, mille tagamiseks on kavas võtta pangalaenu. Projekti võimaliku kallinemise ja investeeringujärgsed uue teenusmajaga seonduvad püsikulud kannab samuti SA Kiviõli Tervisekeskus. Meeskond on kogemusega, taotleja  on läbi viinud lihtmenetlusega riigihanke, et leida võimekas ja kogenud projektijuht kogu projekti perioodiks, alustab tegevusi 1.05.2024. Olemas on eskiisprojekt. 2024 aprilli lõpuks on kavandatud valmima hoone eel-või põhiprojekt ja ekspertiis. Projekti teostamise riske on hinnatud, võimekus jätkusuutlikkuse tagamiseks piisav.</t>
    </r>
    <r>
      <rPr>
        <sz val="12"/>
        <color theme="9" tint="-0.499984740745262"/>
        <rFont val="Times New Roman"/>
        <family val="1"/>
      </rPr>
      <t xml:space="preserve">
</t>
    </r>
  </si>
  <si>
    <t>Kriteerium 5.1: Rajatakse uus hoone, kuid ei ehitata olemasolevate hoonete asemele, seega ei teki alust boonuspunktide lisamiseks.</t>
  </si>
  <si>
    <r>
      <t xml:space="preserve">Kriteerium 5.2: Projektiettepanekus on välja toodud, et </t>
    </r>
    <r>
      <rPr>
        <i/>
        <sz val="12"/>
        <rFont val="Times New Roman"/>
        <family val="1"/>
      </rPr>
      <t xml:space="preserve">projekti ehitushankesse ja ehituslepingusse on võimalik sisse kirjutada nõuded, et projekti raames tekkivad ehitusjäätmeid suunatakse ringlusse ning taaskasutusse, </t>
    </r>
    <r>
      <rPr>
        <sz val="12"/>
        <rFont val="Times New Roman"/>
        <family val="1"/>
      </rPr>
      <t>kuid täpsemaid selgitusi ei ole antud</t>
    </r>
    <r>
      <rPr>
        <sz val="12"/>
        <rFont val="Times New Roman"/>
        <family val="1"/>
        <charset val="186"/>
      </rPr>
      <t>.</t>
    </r>
  </si>
  <si>
    <t>Kriteerium 5.3: Projektiettepanekuga kavandatakse vanemaealistele mõeldud kogukonnapõhise sotsiaaltaristu arendamist, kuid kirjelduse ja eskiisi põhjal ei ole tegemist kogukonnapõhise teenusega, mistõttu boonuspunkti ei lisata.</t>
  </si>
  <si>
    <t>Väljavõte hindamiskomisjoni 05.02.2024 hindamisprotokollist nr 13-12/34: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</si>
</sst>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5" x14ac:knownFonts="1">
    <font>
      <sz val="10"/>
      <name val="Arial"/>
      <charset val="186"/>
    </font>
    <font>
      <sz val="10"/>
      <name val="Times New Roman"/>
      <family val="1"/>
      <charset val="186"/>
    </font>
    <font>
      <b/>
      <sz val="10"/>
      <name val="Times New Roman"/>
      <family val="1"/>
      <charset val="186"/>
    </font>
    <font>
      <sz val="12"/>
      <name val="Times New Roman"/>
      <family val="1"/>
      <charset val="186"/>
    </font>
    <font>
      <b/>
      <sz val="12"/>
      <name val="Times New Roman"/>
      <family val="1"/>
      <charset val="186"/>
    </font>
    <font>
      <sz val="12"/>
      <name val="Times New Roman"/>
      <family val="1"/>
    </font>
    <font>
      <sz val="10"/>
      <color theme="1"/>
      <name val="Times New Roman"/>
      <family val="1"/>
      <charset val="186"/>
    </font>
    <font>
      <b/>
      <sz val="12"/>
      <name val="Times New Roman"/>
      <family val="1"/>
    </font>
    <font>
      <i/>
      <sz val="12"/>
      <name val="Times New Roman"/>
      <family val="1"/>
    </font>
    <font>
      <sz val="12"/>
      <color theme="6" tint="-0.249977111117893"/>
      <name val="Times New Roman"/>
      <family val="1"/>
    </font>
    <font>
      <sz val="12"/>
      <color theme="9" tint="-0.249977111117893"/>
      <name val="Times New Roman"/>
      <family val="1"/>
    </font>
    <font>
      <sz val="10"/>
      <name val="Arial"/>
      <family val="2"/>
      <charset val="186"/>
    </font>
    <font>
      <sz val="10"/>
      <color rgb="FFFF0000"/>
      <name val="Times New Roman"/>
      <family val="1"/>
      <charset val="186"/>
    </font>
    <font>
      <sz val="12"/>
      <color theme="9" tint="-0.499984740745262"/>
      <name val="Times New Roman"/>
      <family val="1"/>
    </font>
    <font>
      <b/>
      <u/>
      <sz val="12"/>
      <name val="Times New Roman"/>
      <family val="1"/>
    </font>
  </fonts>
  <fills count="4">
    <fill>
      <patternFill patternType="none"/>
    </fill>
    <fill>
      <patternFill patternType="gray125"/>
    </fill>
    <fill>
      <patternFill patternType="solid">
        <fgColor indexed="22"/>
        <bgColor indexed="64"/>
      </patternFill>
    </fill>
    <fill>
      <patternFill patternType="solid">
        <fgColor theme="0" tint="-0.34998626667073579"/>
        <bgColor indexed="64"/>
      </patternFill>
    </fill>
  </fills>
  <borders count="3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8">
    <xf numFmtId="0" fontId="0" fillId="0" borderId="0" xfId="0"/>
    <xf numFmtId="0" fontId="1" fillId="0" borderId="0" xfId="0" applyFont="1" applyAlignment="1">
      <alignment vertical="top"/>
    </xf>
    <xf numFmtId="0" fontId="2" fillId="0" borderId="0" xfId="0" applyFont="1" applyAlignment="1">
      <alignment vertical="top"/>
    </xf>
    <xf numFmtId="0" fontId="3" fillId="0" borderId="0" xfId="0" applyFont="1" applyAlignment="1">
      <alignment horizontal="right" vertical="top"/>
    </xf>
    <xf numFmtId="0" fontId="1" fillId="0" borderId="0" xfId="0" applyFont="1"/>
    <xf numFmtId="0" fontId="3" fillId="0" borderId="0" xfId="0" applyFont="1" applyAlignment="1">
      <alignment horizontal="center" vertical="top"/>
    </xf>
    <xf numFmtId="0" fontId="4" fillId="0" borderId="0" xfId="0" applyFont="1" applyAlignment="1">
      <alignment horizontal="justify" vertical="top" wrapText="1"/>
    </xf>
    <xf numFmtId="0" fontId="5" fillId="0" borderId="0" xfId="0" applyFont="1" applyAlignment="1">
      <alignment horizontal="justify" vertical="top"/>
    </xf>
    <xf numFmtId="0" fontId="5" fillId="0" borderId="0" xfId="0" applyFont="1" applyAlignment="1">
      <alignment horizontal="left" vertical="top"/>
    </xf>
    <xf numFmtId="0" fontId="2" fillId="2" borderId="5" xfId="0" applyFont="1" applyFill="1" applyBorder="1" applyAlignment="1">
      <alignment horizontal="justify" vertical="top"/>
    </xf>
    <xf numFmtId="0" fontId="4" fillId="2" borderId="4" xfId="0" applyFont="1" applyFill="1" applyBorder="1" applyAlignment="1">
      <alignment horizontal="justify" vertical="top" wrapText="1"/>
    </xf>
    <xf numFmtId="0" fontId="1" fillId="0" borderId="9" xfId="0" applyFont="1" applyBorder="1" applyAlignment="1">
      <alignment horizontal="justify" vertical="top"/>
    </xf>
    <xf numFmtId="0" fontId="4" fillId="2" borderId="9" xfId="0" applyFont="1" applyFill="1" applyBorder="1" applyAlignment="1">
      <alignment horizontal="justify" vertical="top" wrapText="1"/>
    </xf>
    <xf numFmtId="0" fontId="4" fillId="2" borderId="1" xfId="0" applyFont="1" applyFill="1" applyBorder="1" applyAlignment="1">
      <alignment horizontal="justify" vertical="top"/>
    </xf>
    <xf numFmtId="0" fontId="4" fillId="2" borderId="10" xfId="0" applyFont="1" applyFill="1" applyBorder="1" applyAlignment="1">
      <alignment horizontal="right" vertical="top"/>
    </xf>
    <xf numFmtId="0" fontId="4" fillId="2" borderId="11" xfId="0" applyFont="1" applyFill="1" applyBorder="1" applyAlignment="1">
      <alignment horizontal="right" vertical="top"/>
    </xf>
    <xf numFmtId="0" fontId="2" fillId="2" borderId="12" xfId="0" applyFont="1" applyFill="1" applyBorder="1" applyAlignment="1">
      <alignment horizontal="justify" vertical="top"/>
    </xf>
    <xf numFmtId="0" fontId="2" fillId="2" borderId="11" xfId="0" applyFont="1" applyFill="1" applyBorder="1" applyAlignment="1">
      <alignment horizontal="justify" vertical="top"/>
    </xf>
    <xf numFmtId="0" fontId="2" fillId="2" borderId="13" xfId="0" applyFont="1" applyFill="1" applyBorder="1" applyAlignment="1">
      <alignment horizontal="justify" vertical="top"/>
    </xf>
    <xf numFmtId="0" fontId="1" fillId="2" borderId="14" xfId="0" applyFont="1" applyFill="1" applyBorder="1" applyAlignment="1">
      <alignment horizontal="justify" vertical="top"/>
    </xf>
    <xf numFmtId="0" fontId="2" fillId="2" borderId="15" xfId="0" applyFont="1" applyFill="1" applyBorder="1" applyAlignment="1">
      <alignment vertical="top"/>
    </xf>
    <xf numFmtId="0" fontId="4" fillId="2" borderId="16" xfId="0" applyFont="1" applyFill="1" applyBorder="1" applyAlignment="1">
      <alignment horizontal="justify" vertical="top"/>
    </xf>
    <xf numFmtId="0" fontId="3" fillId="0" borderId="17" xfId="0" applyFont="1" applyBorder="1" applyAlignment="1">
      <alignment horizontal="justify" vertical="top" shrinkToFit="1"/>
    </xf>
    <xf numFmtId="0" fontId="1" fillId="0" borderId="18" xfId="0" applyFont="1" applyBorder="1" applyAlignment="1">
      <alignment shrinkToFit="1"/>
    </xf>
    <xf numFmtId="0" fontId="1" fillId="0" borderId="18" xfId="0" applyFont="1" applyBorder="1" applyAlignment="1">
      <alignment horizontal="right" vertical="top" shrinkToFit="1"/>
    </xf>
    <xf numFmtId="0" fontId="1" fillId="0" borderId="19" xfId="0" applyFont="1" applyBorder="1" applyAlignment="1">
      <alignment horizontal="right" vertical="top" shrinkToFit="1"/>
    </xf>
    <xf numFmtId="9" fontId="2" fillId="2" borderId="19" xfId="0" applyNumberFormat="1" applyFont="1" applyFill="1" applyBorder="1" applyAlignment="1">
      <alignment horizontal="right" vertical="top" shrinkToFit="1"/>
    </xf>
    <xf numFmtId="0" fontId="1" fillId="0" borderId="0" xfId="0" applyFont="1" applyAlignment="1">
      <alignment shrinkToFit="1"/>
    </xf>
    <xf numFmtId="0" fontId="3" fillId="0" borderId="20" xfId="0" applyFont="1" applyBorder="1" applyAlignment="1">
      <alignment horizontal="justify" vertical="top" shrinkToFit="1"/>
    </xf>
    <xf numFmtId="0" fontId="6" fillId="0" borderId="21" xfId="0" applyFont="1" applyBorder="1" applyAlignment="1">
      <alignment shrinkToFit="1"/>
    </xf>
    <xf numFmtId="0" fontId="1" fillId="0" borderId="21" xfId="0" applyFont="1" applyBorder="1" applyAlignment="1">
      <alignment horizontal="right" vertical="top" shrinkToFit="1"/>
    </xf>
    <xf numFmtId="9" fontId="2" fillId="2" borderId="21" xfId="0" applyNumberFormat="1" applyFont="1" applyFill="1" applyBorder="1" applyAlignment="1">
      <alignment horizontal="right" vertical="top" shrinkToFit="1"/>
    </xf>
    <xf numFmtId="0" fontId="3" fillId="0" borderId="22" xfId="0" applyFont="1" applyBorder="1" applyAlignment="1">
      <alignment horizontal="justify" vertical="top" shrinkToFit="1"/>
    </xf>
    <xf numFmtId="0" fontId="1" fillId="0" borderId="23" xfId="0" applyFont="1" applyBorder="1" applyAlignment="1">
      <alignment shrinkToFit="1"/>
    </xf>
    <xf numFmtId="0" fontId="1" fillId="0" borderId="23" xfId="0" applyFont="1" applyBorder="1" applyAlignment="1">
      <alignment horizontal="right" vertical="top" shrinkToFit="1"/>
    </xf>
    <xf numFmtId="9" fontId="2" fillId="2" borderId="23" xfId="0" applyNumberFormat="1" applyFont="1" applyFill="1" applyBorder="1" applyAlignment="1">
      <alignment horizontal="right" vertical="top" shrinkToFit="1"/>
    </xf>
    <xf numFmtId="0" fontId="3" fillId="0" borderId="24" xfId="0" applyFont="1" applyBorder="1" applyAlignment="1">
      <alignment horizontal="justify" vertical="top"/>
    </xf>
    <xf numFmtId="0" fontId="1" fillId="0" borderId="25" xfId="0" applyFont="1" applyBorder="1"/>
    <xf numFmtId="0" fontId="1" fillId="0" borderId="25" xfId="0" applyFont="1" applyBorder="1" applyAlignment="1">
      <alignment horizontal="right" vertical="top"/>
    </xf>
    <xf numFmtId="9" fontId="2" fillId="2" borderId="25" xfId="0" applyNumberFormat="1" applyFont="1" applyFill="1" applyBorder="1" applyAlignment="1">
      <alignment horizontal="right" vertical="top"/>
    </xf>
    <xf numFmtId="0" fontId="3" fillId="0" borderId="19" xfId="0" applyFont="1" applyBorder="1" applyAlignment="1">
      <alignment horizontal="justify" vertical="top" wrapText="1"/>
    </xf>
    <xf numFmtId="0" fontId="3" fillId="3" borderId="19" xfId="0" applyFont="1" applyFill="1" applyBorder="1" applyAlignment="1">
      <alignment horizontal="right" vertical="top"/>
    </xf>
    <xf numFmtId="0" fontId="1" fillId="3" borderId="19" xfId="0" applyFont="1" applyFill="1" applyBorder="1" applyAlignment="1">
      <alignment horizontal="right" vertical="top"/>
    </xf>
    <xf numFmtId="0" fontId="1" fillId="0" borderId="19" xfId="0" applyFont="1" applyBorder="1" applyAlignment="1">
      <alignment horizontal="right" vertical="top"/>
    </xf>
    <xf numFmtId="0" fontId="1" fillId="0" borderId="26" xfId="0" applyFont="1" applyBorder="1" applyAlignment="1">
      <alignment horizontal="right" vertical="top"/>
    </xf>
    <xf numFmtId="0" fontId="2" fillId="2" borderId="6" xfId="0" applyFont="1" applyFill="1" applyBorder="1" applyAlignment="1">
      <alignment horizontal="right" vertical="top"/>
    </xf>
    <xf numFmtId="0" fontId="1" fillId="0" borderId="9" xfId="0" applyFont="1" applyBorder="1" applyAlignment="1">
      <alignment horizontal="right" vertical="top"/>
    </xf>
    <xf numFmtId="0" fontId="3" fillId="0" borderId="21" xfId="0" applyFont="1" applyBorder="1" applyAlignment="1">
      <alignment horizontal="justify" vertical="top"/>
    </xf>
    <xf numFmtId="0" fontId="3" fillId="3" borderId="21" xfId="0" applyFont="1" applyFill="1" applyBorder="1" applyAlignment="1">
      <alignment horizontal="right" vertical="top"/>
    </xf>
    <xf numFmtId="0" fontId="1" fillId="3" borderId="21" xfId="0" applyFont="1" applyFill="1" applyBorder="1" applyAlignment="1">
      <alignment horizontal="right" vertical="top"/>
    </xf>
    <xf numFmtId="0" fontId="1" fillId="0" borderId="21" xfId="0" applyFont="1" applyBorder="1" applyAlignment="1">
      <alignment horizontal="right" vertical="top"/>
    </xf>
    <xf numFmtId="0" fontId="1" fillId="0" borderId="27" xfId="0" applyFont="1" applyBorder="1" applyAlignment="1">
      <alignment horizontal="right" vertical="top"/>
    </xf>
    <xf numFmtId="0" fontId="3" fillId="0" borderId="23" xfId="0" applyFont="1" applyBorder="1" applyAlignment="1">
      <alignment horizontal="justify" vertical="top"/>
    </xf>
    <xf numFmtId="0" fontId="3" fillId="3" borderId="23" xfId="0" applyFont="1" applyFill="1" applyBorder="1" applyAlignment="1">
      <alignment horizontal="right" vertical="top"/>
    </xf>
    <xf numFmtId="0" fontId="1" fillId="3" borderId="23" xfId="0" applyFont="1" applyFill="1" applyBorder="1" applyAlignment="1">
      <alignment horizontal="right" vertical="top"/>
    </xf>
    <xf numFmtId="0" fontId="1" fillId="2" borderId="23" xfId="0" applyFont="1" applyFill="1" applyBorder="1" applyAlignment="1">
      <alignment horizontal="right" vertical="top"/>
    </xf>
    <xf numFmtId="0" fontId="1" fillId="0" borderId="28" xfId="0" applyFont="1" applyBorder="1" applyAlignment="1">
      <alignment horizontal="right" vertical="top"/>
    </xf>
    <xf numFmtId="0" fontId="2" fillId="2" borderId="5" xfId="0" applyFont="1" applyFill="1" applyBorder="1" applyAlignment="1">
      <alignment horizontal="right" vertical="top"/>
    </xf>
    <xf numFmtId="0" fontId="1" fillId="0" borderId="29" xfId="0" applyFont="1" applyBorder="1" applyAlignment="1">
      <alignment horizontal="right" vertical="top"/>
    </xf>
    <xf numFmtId="0" fontId="4" fillId="2" borderId="14" xfId="0" applyFont="1" applyFill="1" applyBorder="1" applyAlignment="1">
      <alignment horizontal="justify" vertical="top"/>
    </xf>
    <xf numFmtId="0" fontId="3" fillId="2" borderId="15" xfId="0" applyFont="1" applyFill="1" applyBorder="1" applyAlignment="1">
      <alignment horizontal="justify" vertical="top"/>
    </xf>
    <xf numFmtId="4" fontId="3" fillId="0" borderId="16" xfId="0" applyNumberFormat="1" applyFont="1" applyBorder="1" applyAlignment="1">
      <alignment horizontal="right" vertical="top"/>
    </xf>
    <xf numFmtId="0" fontId="3" fillId="0" borderId="0" xfId="0" applyFont="1" applyAlignment="1">
      <alignment horizontal="justify" vertical="top"/>
    </xf>
    <xf numFmtId="0" fontId="7" fillId="0" borderId="28" xfId="0" applyFont="1" applyBorder="1" applyAlignment="1">
      <alignment horizontal="justify" vertical="top"/>
    </xf>
    <xf numFmtId="0" fontId="1" fillId="0" borderId="30" xfId="0" applyFont="1" applyBorder="1" applyAlignment="1">
      <alignment vertical="top"/>
    </xf>
    <xf numFmtId="0" fontId="2" fillId="0" borderId="30" xfId="0" applyFont="1" applyBorder="1" applyAlignment="1">
      <alignment vertical="top"/>
    </xf>
    <xf numFmtId="0" fontId="1" fillId="0" borderId="31" xfId="0" applyFont="1" applyBorder="1" applyAlignment="1">
      <alignment vertical="top"/>
    </xf>
    <xf numFmtId="0" fontId="0" fillId="0" borderId="0" xfId="0" applyAlignment="1">
      <alignment wrapText="1"/>
    </xf>
    <xf numFmtId="0" fontId="12" fillId="0" borderId="0" xfId="0" applyFont="1"/>
    <xf numFmtId="0" fontId="3" fillId="0" borderId="0" xfId="0" applyFont="1" applyAlignment="1">
      <alignment horizontal="left" vertical="top"/>
    </xf>
    <xf numFmtId="14" fontId="1" fillId="0" borderId="0" xfId="0" applyNumberFormat="1" applyFont="1" applyAlignment="1">
      <alignment horizontal="left" vertical="top"/>
    </xf>
    <xf numFmtId="0" fontId="2" fillId="0" borderId="0" xfId="0" applyFont="1"/>
    <xf numFmtId="0" fontId="3" fillId="0" borderId="21" xfId="0" applyFont="1" applyBorder="1" applyAlignment="1">
      <alignment horizontal="justify" vertical="top" wrapText="1"/>
    </xf>
    <xf numFmtId="0" fontId="0" fillId="0" borderId="21" xfId="0" applyBorder="1" applyAlignment="1">
      <alignment vertical="top" wrapText="1"/>
    </xf>
    <xf numFmtId="164" fontId="3" fillId="0" borderId="27" xfId="0" applyNumberFormat="1" applyFont="1" applyBorder="1" applyAlignment="1">
      <alignment vertical="top" wrapText="1"/>
    </xf>
    <xf numFmtId="0" fontId="0" fillId="0" borderId="32" xfId="0" applyBorder="1" applyAlignment="1">
      <alignment vertical="top"/>
    </xf>
    <xf numFmtId="0" fontId="0" fillId="0" borderId="33" xfId="0" applyBorder="1" applyAlignment="1">
      <alignment vertical="top"/>
    </xf>
    <xf numFmtId="0" fontId="4" fillId="2" borderId="1" xfId="0" applyFont="1" applyFill="1" applyBorder="1" applyAlignment="1">
      <alignment horizontal="justify" vertical="top" wrapText="1"/>
    </xf>
    <xf numFmtId="0" fontId="4" fillId="2" borderId="6" xfId="0" applyFont="1" applyFill="1" applyBorder="1" applyAlignment="1">
      <alignment horizontal="justify" vertical="top" wrapText="1"/>
    </xf>
    <xf numFmtId="0" fontId="4" fillId="2" borderId="2" xfId="0" applyFont="1" applyFill="1" applyBorder="1" applyAlignment="1">
      <alignment horizontal="justify" vertical="top"/>
    </xf>
    <xf numFmtId="0" fontId="1" fillId="0" borderId="3" xfId="0" applyFont="1" applyBorder="1" applyAlignment="1">
      <alignment horizontal="justify" vertical="top"/>
    </xf>
    <xf numFmtId="0" fontId="1" fillId="0" borderId="4" xfId="0" applyFont="1" applyBorder="1" applyAlignment="1">
      <alignment horizontal="justify" vertical="top"/>
    </xf>
    <xf numFmtId="0" fontId="4" fillId="2" borderId="7" xfId="0" applyFont="1" applyFill="1" applyBorder="1" applyAlignment="1">
      <alignment horizontal="justify" vertical="top"/>
    </xf>
    <xf numFmtId="0" fontId="1" fillId="0" borderId="8" xfId="0" applyFont="1" applyBorder="1" applyAlignment="1">
      <alignment horizontal="justify" vertical="top"/>
    </xf>
    <xf numFmtId="0" fontId="1" fillId="0" borderId="9" xfId="0" applyFont="1" applyBorder="1" applyAlignment="1">
      <alignment horizontal="justify" vertical="top"/>
    </xf>
    <xf numFmtId="0" fontId="11" fillId="0" borderId="21" xfId="0" applyFont="1" applyBorder="1" applyAlignment="1">
      <alignment vertical="top" wrapText="1"/>
    </xf>
    <xf numFmtId="0" fontId="5" fillId="0" borderId="21" xfId="0" applyFont="1" applyBorder="1" applyAlignment="1">
      <alignment horizontal="justify" vertical="top" wrapText="1"/>
    </xf>
    <xf numFmtId="0" fontId="14"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BB609-E3BA-4E8C-9EFD-CD96759565CA}">
  <dimension ref="A1:X34"/>
  <sheetViews>
    <sheetView tabSelected="1" topLeftCell="A21" zoomScale="80" zoomScaleNormal="80" workbookViewId="0">
      <selection activeCell="A21" sqref="A21:L21"/>
    </sheetView>
  </sheetViews>
  <sheetFormatPr defaultColWidth="9.140625" defaultRowHeight="12.75" x14ac:dyDescent="0.2"/>
  <cols>
    <col min="1" max="1" width="89.28515625" style="1" customWidth="1"/>
    <col min="2" max="2" width="3.7109375" style="1" customWidth="1"/>
    <col min="3" max="3" width="4" style="1" customWidth="1"/>
    <col min="4" max="4" width="4.28515625" style="1" customWidth="1"/>
    <col min="5" max="5" width="3.5703125" style="1" customWidth="1"/>
    <col min="6" max="6" width="4" style="1" customWidth="1"/>
    <col min="7" max="9" width="9.140625" style="1" hidden="1" customWidth="1"/>
    <col min="10" max="10" width="8.42578125" style="1" customWidth="1"/>
    <col min="11" max="11" width="9" style="2" customWidth="1"/>
    <col min="12" max="12" width="25.85546875" style="1" customWidth="1"/>
    <col min="13" max="16384" width="9.140625" style="4"/>
  </cols>
  <sheetData>
    <row r="1" spans="1:12" ht="15.75" x14ac:dyDescent="0.2">
      <c r="L1" s="3"/>
    </row>
    <row r="2" spans="1:12" ht="15.75" x14ac:dyDescent="0.2">
      <c r="L2" s="5"/>
    </row>
    <row r="3" spans="1:12" ht="15.75" x14ac:dyDescent="0.2">
      <c r="A3" s="87" t="s">
        <v>27</v>
      </c>
      <c r="L3" s="5"/>
    </row>
    <row r="4" spans="1:12" ht="31.5" x14ac:dyDescent="0.2">
      <c r="A4" s="6" t="s">
        <v>0</v>
      </c>
    </row>
    <row r="5" spans="1:12" ht="15.75" x14ac:dyDescent="0.2">
      <c r="A5" s="7" t="s">
        <v>1</v>
      </c>
    </row>
    <row r="6" spans="1:12" ht="16.5" thickBot="1" x14ac:dyDescent="0.25">
      <c r="A6" s="8" t="s">
        <v>2</v>
      </c>
    </row>
    <row r="7" spans="1:12" ht="60" customHeight="1" thickBot="1" x14ac:dyDescent="0.25">
      <c r="A7" s="77" t="s">
        <v>3</v>
      </c>
      <c r="B7" s="79" t="s">
        <v>4</v>
      </c>
      <c r="C7" s="80"/>
      <c r="D7" s="80"/>
      <c r="E7" s="80"/>
      <c r="F7" s="80"/>
      <c r="G7" s="80"/>
      <c r="H7" s="80"/>
      <c r="I7" s="81"/>
      <c r="J7" s="9" t="s">
        <v>5</v>
      </c>
      <c r="K7" s="77" t="s">
        <v>6</v>
      </c>
      <c r="L7" s="10" t="s">
        <v>7</v>
      </c>
    </row>
    <row r="8" spans="1:12" ht="16.5" hidden="1" thickBot="1" x14ac:dyDescent="0.25">
      <c r="A8" s="78"/>
      <c r="B8" s="82"/>
      <c r="C8" s="83"/>
      <c r="D8" s="83"/>
      <c r="E8" s="83"/>
      <c r="F8" s="83"/>
      <c r="G8" s="83"/>
      <c r="H8" s="83"/>
      <c r="I8" s="84"/>
      <c r="J8" s="11"/>
      <c r="K8" s="78"/>
      <c r="L8" s="12" t="s">
        <v>8</v>
      </c>
    </row>
    <row r="9" spans="1:12" ht="16.5" thickBot="1" x14ac:dyDescent="0.25">
      <c r="A9" s="13"/>
      <c r="B9" s="14">
        <v>1</v>
      </c>
      <c r="C9" s="15">
        <v>2</v>
      </c>
      <c r="D9" s="15">
        <v>3</v>
      </c>
      <c r="E9" s="15">
        <v>4</v>
      </c>
      <c r="F9" s="15">
        <v>5</v>
      </c>
      <c r="G9" s="16"/>
      <c r="H9" s="17"/>
      <c r="I9" s="18"/>
      <c r="J9" s="19"/>
      <c r="K9" s="20"/>
      <c r="L9" s="21"/>
    </row>
    <row r="10" spans="1:12" s="27" customFormat="1" ht="31.5" customHeight="1" x14ac:dyDescent="0.2">
      <c r="A10" s="22" t="s">
        <v>9</v>
      </c>
      <c r="B10" s="23">
        <v>4</v>
      </c>
      <c r="C10" s="23">
        <v>4</v>
      </c>
      <c r="D10" s="23">
        <v>2</v>
      </c>
      <c r="E10" s="23">
        <v>4</v>
      </c>
      <c r="F10" s="23">
        <v>3</v>
      </c>
      <c r="G10" s="24"/>
      <c r="H10" s="24"/>
      <c r="I10" s="24"/>
      <c r="J10" s="25">
        <f>SUM(B10:F10)/5</f>
        <v>3.4</v>
      </c>
      <c r="K10" s="26">
        <v>0.3</v>
      </c>
      <c r="L10" s="25">
        <f>J10*0.3</f>
        <v>1.02</v>
      </c>
    </row>
    <row r="11" spans="1:12" s="27" customFormat="1" ht="15.75" x14ac:dyDescent="0.2">
      <c r="A11" s="28" t="s">
        <v>10</v>
      </c>
      <c r="B11" s="29">
        <v>1</v>
      </c>
      <c r="C11" s="29">
        <v>2</v>
      </c>
      <c r="D11" s="29">
        <v>0</v>
      </c>
      <c r="E11" s="29">
        <v>0</v>
      </c>
      <c r="F11" s="29">
        <v>2</v>
      </c>
      <c r="G11" s="30"/>
      <c r="H11" s="30"/>
      <c r="I11" s="30"/>
      <c r="J11" s="25">
        <f t="shared" ref="J11:J13" si="0">SUM(B11:F11)/5</f>
        <v>1</v>
      </c>
      <c r="K11" s="31">
        <v>0.3</v>
      </c>
      <c r="L11" s="30">
        <f>J11*0.3</f>
        <v>0.3</v>
      </c>
    </row>
    <row r="12" spans="1:12" s="27" customFormat="1" ht="15.75" x14ac:dyDescent="0.2">
      <c r="A12" s="32" t="s">
        <v>11</v>
      </c>
      <c r="B12" s="33">
        <v>3</v>
      </c>
      <c r="C12" s="33">
        <v>2</v>
      </c>
      <c r="D12" s="33">
        <v>2</v>
      </c>
      <c r="E12" s="33">
        <v>2</v>
      </c>
      <c r="F12" s="33">
        <v>4</v>
      </c>
      <c r="G12" s="34"/>
      <c r="H12" s="34"/>
      <c r="I12" s="34"/>
      <c r="J12" s="25">
        <f t="shared" si="0"/>
        <v>2.6</v>
      </c>
      <c r="K12" s="35">
        <v>0.15</v>
      </c>
      <c r="L12" s="30">
        <f>J12*0.15</f>
        <v>0.39</v>
      </c>
    </row>
    <row r="13" spans="1:12" ht="16.5" thickBot="1" x14ac:dyDescent="0.25">
      <c r="A13" s="36" t="s">
        <v>12</v>
      </c>
      <c r="B13" s="37">
        <v>4</v>
      </c>
      <c r="C13" s="37">
        <v>3</v>
      </c>
      <c r="D13" s="37">
        <v>3</v>
      </c>
      <c r="E13" s="37">
        <v>4</v>
      </c>
      <c r="F13" s="37">
        <v>2</v>
      </c>
      <c r="G13" s="38"/>
      <c r="H13" s="38"/>
      <c r="I13" s="38"/>
      <c r="J13" s="25">
        <f t="shared" si="0"/>
        <v>3.2</v>
      </c>
      <c r="K13" s="39">
        <v>0.25</v>
      </c>
      <c r="L13" s="38">
        <f>J13*0.25</f>
        <v>0.8</v>
      </c>
    </row>
    <row r="14" spans="1:12" ht="32.450000000000003" customHeight="1" thickBot="1" x14ac:dyDescent="0.25">
      <c r="A14" s="40" t="s">
        <v>13</v>
      </c>
      <c r="B14" s="41"/>
      <c r="C14" s="42"/>
      <c r="D14" s="42"/>
      <c r="E14" s="42"/>
      <c r="F14" s="42"/>
      <c r="G14" s="43"/>
      <c r="H14" s="43"/>
      <c r="I14" s="43"/>
      <c r="J14" s="44">
        <v>0</v>
      </c>
      <c r="K14" s="45" t="s">
        <v>14</v>
      </c>
      <c r="L14" s="46">
        <f>J14</f>
        <v>0</v>
      </c>
    </row>
    <row r="15" spans="1:12" ht="32.25" thickBot="1" x14ac:dyDescent="0.25">
      <c r="A15" s="47" t="s">
        <v>15</v>
      </c>
      <c r="B15" s="48"/>
      <c r="C15" s="49"/>
      <c r="D15" s="49"/>
      <c r="E15" s="49"/>
      <c r="F15" s="49"/>
      <c r="G15" s="50"/>
      <c r="H15" s="50"/>
      <c r="I15" s="50"/>
      <c r="J15" s="51">
        <v>0</v>
      </c>
      <c r="K15" s="45" t="s">
        <v>14</v>
      </c>
      <c r="L15" s="46">
        <f>J15</f>
        <v>0</v>
      </c>
    </row>
    <row r="16" spans="1:12" ht="32.25" thickBot="1" x14ac:dyDescent="0.25">
      <c r="A16" s="52" t="s">
        <v>16</v>
      </c>
      <c r="B16" s="53"/>
      <c r="C16" s="54"/>
      <c r="D16" s="54"/>
      <c r="E16" s="54"/>
      <c r="F16" s="54"/>
      <c r="G16" s="55"/>
      <c r="H16" s="55"/>
      <c r="I16" s="55"/>
      <c r="J16" s="56">
        <v>0</v>
      </c>
      <c r="K16" s="57" t="s">
        <v>14</v>
      </c>
      <c r="L16" s="58">
        <f>J16</f>
        <v>0</v>
      </c>
    </row>
    <row r="17" spans="1:24" ht="16.5" thickBot="1" x14ac:dyDescent="0.25">
      <c r="A17" s="59" t="s">
        <v>17</v>
      </c>
      <c r="B17" s="60"/>
      <c r="C17" s="60"/>
      <c r="D17" s="60"/>
      <c r="E17" s="60"/>
      <c r="F17" s="60"/>
      <c r="G17" s="60"/>
      <c r="H17" s="60"/>
      <c r="I17" s="60"/>
      <c r="J17" s="60"/>
      <c r="K17" s="21" t="s">
        <v>18</v>
      </c>
      <c r="L17" s="61">
        <f>SUM(L10:L16)</f>
        <v>2.5099999999999998</v>
      </c>
    </row>
    <row r="18" spans="1:24" ht="15.75" x14ac:dyDescent="0.2">
      <c r="A18" s="62"/>
    </row>
    <row r="19" spans="1:24" ht="15.75" x14ac:dyDescent="0.2">
      <c r="A19" s="63" t="s">
        <v>19</v>
      </c>
      <c r="B19" s="64"/>
      <c r="C19" s="64"/>
      <c r="D19" s="64"/>
      <c r="E19" s="64"/>
      <c r="F19" s="64"/>
      <c r="G19" s="64"/>
      <c r="H19" s="64"/>
      <c r="I19" s="64"/>
      <c r="J19" s="64"/>
      <c r="K19" s="65"/>
      <c r="L19" s="66"/>
    </row>
    <row r="20" spans="1:24" ht="279" customHeight="1" x14ac:dyDescent="0.2">
      <c r="A20" s="72" t="s">
        <v>20</v>
      </c>
      <c r="B20" s="73"/>
      <c r="C20" s="73"/>
      <c r="D20" s="73"/>
      <c r="E20" s="73"/>
      <c r="F20" s="73"/>
      <c r="G20" s="73"/>
      <c r="H20" s="73"/>
      <c r="I20" s="73"/>
      <c r="J20" s="73"/>
      <c r="K20" s="73"/>
      <c r="L20" s="73"/>
      <c r="O20" s="67"/>
      <c r="P20" s="67"/>
      <c r="Q20" s="67"/>
      <c r="R20" s="67"/>
      <c r="S20" s="67"/>
      <c r="T20" s="67"/>
      <c r="U20" s="67"/>
      <c r="V20" s="67"/>
      <c r="W20" s="67"/>
      <c r="X20" s="67"/>
    </row>
    <row r="21" spans="1:24" ht="409.5" customHeight="1" x14ac:dyDescent="0.2">
      <c r="A21" s="72" t="s">
        <v>21</v>
      </c>
      <c r="B21" s="85"/>
      <c r="C21" s="85"/>
      <c r="D21" s="85"/>
      <c r="E21" s="85"/>
      <c r="F21" s="85"/>
      <c r="G21" s="85"/>
      <c r="H21" s="85"/>
      <c r="I21" s="85"/>
      <c r="J21" s="85"/>
      <c r="K21" s="85"/>
      <c r="L21" s="85"/>
      <c r="M21" s="68"/>
      <c r="O21" s="67"/>
      <c r="P21" s="67"/>
      <c r="Q21" s="67"/>
      <c r="R21" s="67"/>
      <c r="S21" s="67"/>
      <c r="T21" s="67"/>
      <c r="U21" s="67"/>
      <c r="V21" s="67"/>
      <c r="W21" s="67"/>
      <c r="X21" s="67"/>
    </row>
    <row r="22" spans="1:24" ht="89.45" customHeight="1" x14ac:dyDescent="0.2">
      <c r="A22" s="86" t="s">
        <v>22</v>
      </c>
      <c r="B22" s="73"/>
      <c r="C22" s="73"/>
      <c r="D22" s="73"/>
      <c r="E22" s="73"/>
      <c r="F22" s="73"/>
      <c r="G22" s="73"/>
      <c r="H22" s="73"/>
      <c r="I22" s="73"/>
      <c r="J22" s="73"/>
      <c r="K22" s="73"/>
      <c r="L22" s="73"/>
      <c r="O22" s="67"/>
      <c r="P22" s="67"/>
      <c r="Q22" s="67"/>
      <c r="R22" s="67"/>
      <c r="S22" s="67"/>
      <c r="T22" s="67"/>
      <c r="U22" s="67"/>
      <c r="V22" s="67"/>
      <c r="W22" s="67"/>
      <c r="X22" s="67"/>
    </row>
    <row r="23" spans="1:24" ht="99" customHeight="1" x14ac:dyDescent="0.2">
      <c r="A23" s="72" t="s">
        <v>23</v>
      </c>
      <c r="B23" s="73"/>
      <c r="C23" s="73"/>
      <c r="D23" s="73"/>
      <c r="E23" s="73"/>
      <c r="F23" s="73"/>
      <c r="G23" s="73"/>
      <c r="H23" s="73"/>
      <c r="I23" s="73"/>
      <c r="J23" s="73"/>
      <c r="K23" s="73"/>
      <c r="L23" s="73"/>
      <c r="O23" s="67"/>
      <c r="P23" s="67"/>
      <c r="Q23" s="67"/>
      <c r="R23" s="67"/>
      <c r="S23" s="67"/>
      <c r="T23" s="67"/>
      <c r="U23" s="67"/>
      <c r="V23" s="67"/>
      <c r="W23" s="67"/>
      <c r="X23" s="67"/>
    </row>
    <row r="24" spans="1:24" ht="21.95" customHeight="1" x14ac:dyDescent="0.2">
      <c r="A24" s="72" t="s">
        <v>24</v>
      </c>
      <c r="B24" s="73"/>
      <c r="C24" s="73"/>
      <c r="D24" s="73"/>
      <c r="E24" s="73"/>
      <c r="F24" s="73"/>
      <c r="G24" s="73"/>
      <c r="H24" s="73"/>
      <c r="I24" s="73"/>
      <c r="J24" s="73"/>
      <c r="K24" s="73"/>
      <c r="L24" s="73"/>
      <c r="O24" s="67"/>
      <c r="P24" s="67"/>
      <c r="Q24" s="67"/>
      <c r="R24" s="67"/>
      <c r="S24" s="67"/>
      <c r="T24" s="67"/>
      <c r="U24" s="67"/>
      <c r="V24" s="67"/>
      <c r="W24" s="67"/>
      <c r="X24" s="67"/>
    </row>
    <row r="25" spans="1:24" ht="36.950000000000003" customHeight="1" x14ac:dyDescent="0.2">
      <c r="A25" s="72" t="s">
        <v>25</v>
      </c>
      <c r="B25" s="73"/>
      <c r="C25" s="73"/>
      <c r="D25" s="73"/>
      <c r="E25" s="73"/>
      <c r="F25" s="73"/>
      <c r="G25" s="73"/>
      <c r="H25" s="73"/>
      <c r="I25" s="73"/>
      <c r="J25" s="73"/>
      <c r="K25" s="73"/>
      <c r="L25" s="73"/>
      <c r="O25" s="67"/>
      <c r="P25" s="67"/>
      <c r="Q25" s="67"/>
      <c r="R25" s="67"/>
      <c r="S25" s="67"/>
      <c r="T25" s="67"/>
      <c r="U25" s="67"/>
      <c r="V25" s="67"/>
      <c r="W25" s="67"/>
      <c r="X25" s="67"/>
    </row>
    <row r="26" spans="1:24" ht="32.450000000000003" customHeight="1" x14ac:dyDescent="0.2">
      <c r="A26" s="74" t="s">
        <v>26</v>
      </c>
      <c r="B26" s="75"/>
      <c r="C26" s="75"/>
      <c r="D26" s="75"/>
      <c r="E26" s="75"/>
      <c r="F26" s="75"/>
      <c r="G26" s="75"/>
      <c r="H26" s="75"/>
      <c r="I26" s="75"/>
      <c r="J26" s="75"/>
      <c r="K26" s="75"/>
      <c r="L26" s="76"/>
      <c r="W26" s="71"/>
    </row>
    <row r="28" spans="1:24" ht="15.75" x14ac:dyDescent="0.2">
      <c r="A28" s="69"/>
    </row>
    <row r="33" spans="1:11" x14ac:dyDescent="0.2">
      <c r="K33" s="1"/>
    </row>
    <row r="34" spans="1:11" x14ac:dyDescent="0.2">
      <c r="A34" s="70"/>
      <c r="K34" s="1"/>
    </row>
  </sheetData>
  <mergeCells count="10">
    <mergeCell ref="A23:L23"/>
    <mergeCell ref="A24:L24"/>
    <mergeCell ref="A25:L25"/>
    <mergeCell ref="A26:L26"/>
    <mergeCell ref="A7:A8"/>
    <mergeCell ref="B7:I8"/>
    <mergeCell ref="K7:K8"/>
    <mergeCell ref="A20:L20"/>
    <mergeCell ref="A21:L21"/>
    <mergeCell ref="A22:L22"/>
  </mergeCells>
  <pageMargins left="0.39370078740157483" right="0.39370078740157483" top="1.1811023622047245" bottom="0.39370078740157483"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Kiviõli</vt:lpstr>
    </vt:vector>
  </TitlesOfParts>
  <Company>Maaeluministeerium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Heldring</dc:creator>
  <cp:lastModifiedBy>Andres Heldring</cp:lastModifiedBy>
  <dcterms:created xsi:type="dcterms:W3CDTF">2024-02-07T09:30:39Z</dcterms:created>
  <dcterms:modified xsi:type="dcterms:W3CDTF">2024-02-12T08:53:39Z</dcterms:modified>
</cp:coreProperties>
</file>