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9AD49AD9-29AE-4F02-838C-3911573C177E}" xr6:coauthVersionLast="47" xr6:coauthVersionMax="47" xr10:uidLastSave="{00000000-0000-0000-0000-000000000000}"/>
  <bookViews>
    <workbookView xWindow="1395" yWindow="1395" windowWidth="28770" windowHeight="15570" xr2:uid="{00000000-000D-0000-FFFF-FFFF00000000}"/>
  </bookViews>
  <sheets>
    <sheet name="Leht1" sheetId="1" r:id="rId1"/>
    <sheet name="ABI" sheetId="2" r:id="rId2"/>
  </sheets>
  <definedNames>
    <definedName name="_xlnm.Print_Area" localSheetId="0">Leht1!$A$1:$G$117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41" i="1" l="1"/>
  <c r="G43" i="1"/>
  <c r="G44" i="1"/>
  <c r="G42" i="1"/>
  <c r="G40" i="1"/>
  <c r="G65" i="1"/>
  <c r="G64" i="1"/>
  <c r="G63" i="1"/>
  <c r="G67" i="1" l="1"/>
  <c r="G32" i="1" l="1"/>
  <c r="G76" i="1" l="1"/>
  <c r="G77" i="1"/>
  <c r="G78" i="1"/>
  <c r="G79" i="1"/>
  <c r="G80" i="1"/>
  <c r="G81" i="1"/>
  <c r="G82" i="1"/>
  <c r="G75" i="1"/>
  <c r="G73" i="1" l="1"/>
  <c r="G72" i="1"/>
  <c r="G84" i="1" s="1"/>
  <c r="G22" i="1" l="1"/>
  <c r="G30" i="1" l="1"/>
  <c r="G29" i="1"/>
  <c r="G88" i="1" l="1"/>
  <c r="G31" i="1"/>
  <c r="G33" i="1"/>
  <c r="G34" i="1"/>
  <c r="G28" i="1"/>
  <c r="G59" i="1" l="1"/>
  <c r="F107" i="1" s="1"/>
  <c r="G97" i="1"/>
  <c r="F111" i="1" s="1"/>
  <c r="F109" i="1"/>
  <c r="G36" i="1" l="1"/>
  <c r="F104" i="1" s="1"/>
  <c r="G90" i="1" l="1"/>
  <c r="F110" i="1" s="1"/>
  <c r="G46" i="1" l="1"/>
  <c r="F105" i="1" s="1"/>
  <c r="G53" i="1" l="1"/>
  <c r="F106" i="1" s="1"/>
  <c r="F108" i="1" l="1"/>
  <c r="G24" i="1" l="1"/>
  <c r="F103" i="1" s="1"/>
  <c r="F102" i="1" s="1"/>
  <c r="G18" i="1" s="1"/>
  <c r="F113" i="1" l="1"/>
  <c r="G114" i="1" l="1"/>
  <c r="G115" i="1" s="1"/>
  <c r="F116" i="1" l="1"/>
  <c r="F117" i="1" s="1"/>
</calcChain>
</file>

<file path=xl/sharedStrings.xml><?xml version="1.0" encoding="utf-8"?>
<sst xmlns="http://schemas.openxmlformats.org/spreadsheetml/2006/main" count="209" uniqueCount="108">
  <si>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</si>
  <si>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</si>
  <si>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</si>
  <si>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</si>
  <si>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</si>
  <si>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</si>
  <si>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</si>
  <si>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</si>
  <si>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</si>
  <si>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</si>
  <si>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</si>
  <si>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</si>
  <si>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</si>
  <si>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>Summa kantud kokkuvõttesse</t>
  </si>
  <si>
    <t>KULUDE LOEND NR 2: EHITUSOBJEKTI ETTEVALMISTAMINE</t>
  </si>
  <si>
    <t xml:space="preserve">tk  </t>
  </si>
  <si>
    <t xml:space="preserve">m  </t>
  </si>
  <si>
    <t>tk</t>
  </si>
  <si>
    <t>KULUDE LOEND NR 3: MULLATÖÖD</t>
  </si>
  <si>
    <t xml:space="preserve">Kasvupinnase eemaldamine  </t>
  </si>
  <si>
    <t xml:space="preserve">Mulde aluspinna planeerimine ja tihendamine  </t>
  </si>
  <si>
    <t>KULUDE LOEND NR 4: KATEND</t>
  </si>
  <si>
    <t>KULUDE LOEND NR 5: DRENAAŽ JA TRUUBID</t>
  </si>
  <si>
    <t>KULUDE LOEND NR 6: KONSTRUKTSIOONID</t>
  </si>
  <si>
    <t>KULUDE LOEND NR 7: LIIKLUSKORRALDUS- JA OHUTUSVAHENDID</t>
  </si>
  <si>
    <t>KULUDE LOEND NR 8: TEHNOVÕRGUD</t>
  </si>
  <si>
    <t>KULUDE LOEND NR 9: MAASTIKUKUJUNDUSTÖÖD</t>
  </si>
  <si>
    <t xml:space="preserve">Muru kasvualuse rajamine ja külv  </t>
  </si>
  <si>
    <t>KULUDE LOEND NR 10: TALIHOOLE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</si>
  <si>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</si>
  <si>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</si>
  <si>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</si>
  <si>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</si>
  <si>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</si>
  <si>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</si>
  <si>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</si>
  <si>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</si>
  <si>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</si>
  <si>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</si>
  <si>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KULUDE LOEND Nr 10: TALIHOOLE</t>
  </si>
  <si>
    <t>KANTUD KOGU SUMMASSE</t>
  </si>
  <si>
    <t>käibemaks 20%</t>
  </si>
  <si>
    <t>KOKKU käibemaksuga 20%</t>
  </si>
  <si>
    <t xml:space="preserve">Ajutised tööd (sh. objektikontorid, ajutised teed) </t>
  </si>
  <si>
    <t>PUUDUVAD</t>
  </si>
  <si>
    <t xml:space="preserve"> 29*15 cm</t>
  </si>
  <si>
    <t>Muldkeha ehitamine kohalikust pinnasest  (tagasitäide)</t>
  </si>
  <si>
    <t>Teelõigu pikkus</t>
  </si>
  <si>
    <t>MS külgede pikkus</t>
  </si>
  <si>
    <t>KLT külgede pikkus</t>
  </si>
  <si>
    <t>1826*0,5+104*1,25</t>
  </si>
  <si>
    <t>2*236=472</t>
  </si>
  <si>
    <t>MS tüüp I külgede pikkus</t>
  </si>
  <si>
    <t>2*73=146</t>
  </si>
  <si>
    <t>Tüüp I peenrad (ST+MS)</t>
  </si>
  <si>
    <t>MNT külgede pikkus 1:2</t>
  </si>
  <si>
    <t>MNT külgede pikkus 1:3</t>
  </si>
  <si>
    <t>Teehoiutööde tehnilised kirjeldused versioon 18.02.2019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</si>
  <si>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</si>
  <si>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</si>
  <si>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  </t>
    </r>
  </si>
  <si>
    <t>h(min)= 20 cm</t>
  </si>
  <si>
    <t>KULULOEND</t>
  </si>
  <si>
    <t>Tööprojektide ja tööjooniste koostamine (sh teostusjoonised ja servituudi plaanid)</t>
  </si>
  <si>
    <t>Ettenägemata tööde kulu 5%:</t>
  </si>
  <si>
    <t>KOKKU:</t>
  </si>
  <si>
    <t>h = 7 cm</t>
  </si>
  <si>
    <t>h = 25 cm</t>
  </si>
  <si>
    <t>Betoonäärekivid</t>
  </si>
  <si>
    <t>Ehituseks sobiva täitepinnase kaevandamine (tagasitäide)</t>
  </si>
  <si>
    <t xml:space="preserve">Ehituseks sobimatu pinnase kaevandamine  </t>
  </si>
  <si>
    <t xml:space="preserve"> h(kesk.) = 5 cm</t>
  </si>
  <si>
    <t>m</t>
  </si>
  <si>
    <t xml:space="preserve"> h(kesk.) = 15 cm</t>
  </si>
  <si>
    <t>Dreenkiht täitematerjal 150  k≥1m/ööp (sõidutee)</t>
  </si>
  <si>
    <t>Peenarde kindlustamine (killustikusegu pos 6)</t>
  </si>
  <si>
    <t>Tihedast asfaltbetoonist AC 16 surf segu</t>
  </si>
  <si>
    <t xml:space="preserve">Mahamärkimine ja teostusmõõdistus  </t>
  </si>
  <si>
    <t>Saaremaa vald, Leisi alevik, Orissaare mnt 2a 
Leisi Konsumi ehitusprojekti asendiplaani osa
Staadium: Põhiprojekt</t>
  </si>
  <si>
    <t>Klotoid  OÜ Töö nr 080324</t>
  </si>
  <si>
    <t>Üksikpuude langetamine koos kändude juurimisega (freesimisega), sh 1 põõsas </t>
  </si>
  <si>
    <t>Olemasoleva asfaltbetoonkatte likvideerimine</t>
  </si>
  <si>
    <t>III lõik - Väljaku kinnistu</t>
  </si>
  <si>
    <t>Elektripaigaldis</t>
  </si>
  <si>
    <t>Kaablikaeviku kaevamine,  elektriautode laadijate reservtorude paigalamine kaablikaevisesse koos kaablikaevise taastäimise ja tihendamiga. Katendi taastamine projekti TL osa mahtudes.</t>
  </si>
  <si>
    <t>Kollane kaablikaitsetoru 750NØ160mm, L=38m, kollane kaablikaitsetoru 750NØ110mm, L=24m märkelint "Ettevaatust elektrikaabel" L=100m</t>
  </si>
  <si>
    <t>Parklavalgustus</t>
  </si>
  <si>
    <t>Kaitstorus parklavalgustuse kaabli  paigaldamine elektriautodelaadija reservtoru kaablikaevisesse.</t>
  </si>
  <si>
    <t>Kaabel AXPK 4G25, L=42m, roheline kaablikaitsetoru 750NØ75mm, L=40m, märkelint "Ettevaatust elektrikaabel" L=50m, ehitusliiv 3m³</t>
  </si>
  <si>
    <t xml:space="preserve">0.4 kv elektrikaabli jätkumuhv  (ümbertõstetud masti  102-1.45 minevate kaablite ühendamiseks) </t>
  </si>
  <si>
    <t>Maakaablile AXPK4G25</t>
  </si>
  <si>
    <t xml:space="preserve">0.4 kv elektrikaabli otsmuhv kaablile  </t>
  </si>
  <si>
    <t>Kordusmaanduse rajamine, R ≤30 Ω  valgustusmastile nr 102-1.2</t>
  </si>
  <si>
    <t>FS 11, FS21, FS 31, Vaskköisjuhe: 25mm² 25m, Maandusklemm: SE 15</t>
  </si>
  <si>
    <t>kompl.</t>
  </si>
  <si>
    <t xml:space="preserve">Ümbertõstetud puidust valgustusmasti ja valgusti montaaž  </t>
  </si>
  <si>
    <t>Bussipeatusest demonteeritud ühe LED valgustiga puidust  tänavavalgustus-mast koos ühendusklemmide komplektiga.</t>
  </si>
  <si>
    <t xml:space="preserve">Kontrollitoimingud  </t>
  </si>
  <si>
    <t xml:space="preserve">objekt  </t>
  </si>
  <si>
    <t>Muldkeha ehitamine juurdeveetavast täitematerjalist (sh. transport jms) täitematerjal_150  k≥0,2m/ööp</t>
  </si>
  <si>
    <t>h=15cm</t>
  </si>
  <si>
    <t xml:space="preserve">Liiklusmärk (ilma postita) </t>
  </si>
  <si>
    <t>Liiklusmärgi post koos vundamendiga</t>
  </si>
  <si>
    <t xml:space="preserve">Teemärgistus värviga  </t>
  </si>
  <si>
    <t>Killustikalus fr 32/63, kiilumismeetodil (parkla ja sõidutee)</t>
  </si>
  <si>
    <t xml:space="preserve">Parkla piire, selle ehitamine ja paigaldamine (sh.piire, postid, vundamendid ja killustikalus vundamendile) </t>
  </si>
  <si>
    <t>Olemasolevale tänavavalgustuskaablile sisselõike tegemine ja ümbertõstetud valgustusmastikomplekti nr 102-1.45 valgustite paigaldus projekteeritud kahepoolse konsooliga metallist tänavavalgustusmastile</t>
  </si>
  <si>
    <t>Valgustusmast 8m, 1.0 meetrise kahepoolse 5°  konsooliga, jaland RBJ 4.5, kaitsekumm 8-10m mastile univ. 270 mm,  ühendusklemmid SV15.06 komplektis platsi keskelt demonteeritud masti nr 102-1.45 kahe LED valgustiga,paigalduskaabe NYY3*2.5, L=18m, maakaabel AXPK4G25, L=4m.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</si>
</sst>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Arial"/>
      <family val="2"/>
      <charset val="186"/>
    </font>
    <font>
      <b/>
      <sz val="15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26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u/>
      <sz val="10"/>
      <color theme="1"/>
      <name val="Times New Roman"/>
      <family val="1"/>
      <charset val="186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</cellStyleXfs>
  <cellXfs count="121">
    <xf numFmtId="0" fontId="0" fillId="0" borderId="0" xfId="0"/>
    <xf numFmtId="0" fontId="0" fillId="0" borderId="0" xfId="0" applyAlignment="1">
      <alignment horizontal="right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/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/>
    <xf numFmtId="0" fontId="10" fillId="0" borderId="3" xfId="0" applyFont="1" applyBorder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center" wrapText="1"/>
    </xf>
    <xf numFmtId="164" fontId="4" fillId="0" borderId="5" xfId="0" applyNumberFormat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3" xfId="0" applyFont="1" applyBorder="1"/>
    <xf numFmtId="164" fontId="3" fillId="0" borderId="3" xfId="0" applyNumberFormat="1" applyFont="1" applyBorder="1" applyAlignment="1">
      <alignment horizontal="center"/>
    </xf>
    <xf numFmtId="0" fontId="3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/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5" fontId="4" fillId="0" borderId="3" xfId="0" applyNumberFormat="1" applyFont="1" applyBorder="1" applyAlignment="1">
      <alignment horizontal="center" wrapText="1"/>
    </xf>
    <xf numFmtId="1" fontId="9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/>
    <xf numFmtId="1" fontId="3" fillId="0" borderId="1" xfId="0" applyNumberFormat="1" applyFont="1" applyBorder="1" applyAlignment="1">
      <alignment horizontal="center"/>
    </xf>
    <xf numFmtId="1" fontId="3" fillId="0" borderId="3" xfId="0" applyNumberFormat="1" applyFont="1" applyBorder="1"/>
    <xf numFmtId="1" fontId="3" fillId="0" borderId="1" xfId="0" applyNumberFormat="1" applyFont="1" applyBorder="1"/>
    <xf numFmtId="1" fontId="3" fillId="0" borderId="5" xfId="0" applyNumberFormat="1" applyFont="1" applyBorder="1"/>
    <xf numFmtId="1" fontId="6" fillId="0" borderId="1" xfId="0" applyNumberFormat="1" applyFont="1" applyBorder="1"/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/>
    <xf numFmtId="1" fontId="3" fillId="0" borderId="7" xfId="0" applyNumberFormat="1" applyFont="1" applyBorder="1"/>
    <xf numFmtId="1" fontId="3" fillId="0" borderId="0" xfId="0" applyNumberFormat="1" applyFont="1" applyAlignment="1">
      <alignment horizontal="center" wrapText="1"/>
    </xf>
    <xf numFmtId="0" fontId="4" fillId="0" borderId="9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164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justify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wrapText="1"/>
    </xf>
    <xf numFmtId="166" fontId="3" fillId="0" borderId="0" xfId="0" applyNumberFormat="1" applyFont="1" applyAlignment="1">
      <alignment horizontal="right" wrapText="1"/>
    </xf>
    <xf numFmtId="1" fontId="6" fillId="0" borderId="2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2" fillId="0" borderId="3" xfId="0" applyFont="1" applyBorder="1" applyAlignment="1">
      <alignment horizontal="justify" vertical="center" wrapText="1"/>
    </xf>
    <xf numFmtId="164" fontId="12" fillId="0" borderId="3" xfId="0" applyNumberFormat="1" applyFont="1" applyBorder="1"/>
    <xf numFmtId="0" fontId="12" fillId="0" borderId="0" xfId="0" applyFont="1"/>
    <xf numFmtId="0" fontId="12" fillId="0" borderId="2" xfId="0" applyFont="1" applyBorder="1"/>
    <xf numFmtId="0" fontId="14" fillId="0" borderId="2" xfId="0" applyFont="1" applyBorder="1"/>
    <xf numFmtId="0" fontId="12" fillId="0" borderId="2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2" fontId="15" fillId="0" borderId="3" xfId="4" applyNumberFormat="1" applyFont="1" applyBorder="1" applyAlignment="1">
      <alignment horizontal="right" vertical="center"/>
    </xf>
    <xf numFmtId="0" fontId="12" fillId="0" borderId="3" xfId="0" applyFont="1" applyBorder="1"/>
    <xf numFmtId="0" fontId="3" fillId="0" borderId="5" xfId="0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11" fontId="12" fillId="0" borderId="3" xfId="0" applyNumberFormat="1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vertical="center"/>
    </xf>
    <xf numFmtId="1" fontId="6" fillId="0" borderId="3" xfId="0" applyNumberFormat="1" applyFont="1" applyBorder="1" applyAlignment="1">
      <alignment vertical="center"/>
    </xf>
    <xf numFmtId="2" fontId="12" fillId="0" borderId="3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wrapText="1"/>
    </xf>
    <xf numFmtId="165" fontId="4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165" fontId="4" fillId="0" borderId="9" xfId="0" applyNumberFormat="1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5">
    <cellStyle name="Excel Built-in Normal" xfId="2" xr:uid="{00000000-0005-0000-0000-000000000000}"/>
    <cellStyle name="Normaallaad" xfId="0" builtinId="0"/>
    <cellStyle name="Normaallaad 3" xfId="1" xr:uid="{00000000-0005-0000-0000-000002000000}"/>
    <cellStyle name="Normal 2" xfId="3" xr:uid="{00000000-0005-0000-0000-000003000000}"/>
    <cellStyle name="Normal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21"/>
  <sheetViews>
    <sheetView tabSelected="1" zoomScale="115" zoomScaleNormal="115" workbookViewId="0">
      <selection activeCell="H6" sqref="H6"/>
    </sheetView>
  </sheetViews>
  <sheetFormatPr defaultColWidth="9.140625" defaultRowHeight="12.75" x14ac:dyDescent="0.2"/>
  <cols>
    <col min="1" max="1" width="7.85546875" style="27" customWidth="1"/>
    <col min="2" max="2" width="47.42578125" style="27" customWidth="1"/>
    <col min="3" max="3" width="15.140625" style="27" customWidth="1"/>
    <col min="4" max="4" width="11.140625" style="32" customWidth="1"/>
    <col min="5" max="5" width="8.140625" style="58" customWidth="1"/>
    <col min="6" max="6" width="10" style="35" customWidth="1"/>
    <col min="7" max="7" width="12.5703125" style="35" customWidth="1"/>
    <col min="8" max="16384" width="9.140625" style="27"/>
  </cols>
  <sheetData>
    <row r="2" spans="1:7" ht="33" x14ac:dyDescent="0.45">
      <c r="A2" s="117" t="s">
        <v>62</v>
      </c>
      <c r="B2" s="117"/>
      <c r="C2" s="117"/>
      <c r="D2" s="117"/>
      <c r="E2" s="117"/>
      <c r="F2" s="117"/>
      <c r="G2" s="117"/>
    </row>
    <row r="3" spans="1:7" ht="60" customHeight="1" x14ac:dyDescent="0.3">
      <c r="A3" s="118" t="s">
        <v>78</v>
      </c>
      <c r="B3" s="118"/>
      <c r="C3" s="118"/>
      <c r="D3" s="118"/>
      <c r="E3" s="118"/>
      <c r="F3" s="118"/>
      <c r="G3" s="118"/>
    </row>
    <row r="4" spans="1:7" ht="19.5" x14ac:dyDescent="0.3">
      <c r="A4" s="119" t="s">
        <v>79</v>
      </c>
      <c r="B4" s="119"/>
      <c r="C4" s="119"/>
      <c r="D4" s="119"/>
      <c r="E4" s="119"/>
      <c r="F4" s="119"/>
      <c r="G4" s="119"/>
    </row>
    <row r="5" spans="1:7" ht="19.5" x14ac:dyDescent="0.3">
      <c r="A5" s="119" t="s">
        <v>82</v>
      </c>
      <c r="B5" s="119"/>
      <c r="C5" s="119"/>
      <c r="D5" s="119"/>
      <c r="E5" s="119"/>
      <c r="F5" s="119"/>
      <c r="G5" s="119"/>
    </row>
    <row r="6" spans="1:7" ht="19.5" x14ac:dyDescent="0.3">
      <c r="A6" s="29"/>
      <c r="B6" s="29"/>
      <c r="C6" s="29"/>
      <c r="D6" s="29"/>
      <c r="E6" s="56"/>
      <c r="F6" s="29"/>
      <c r="G6" s="30"/>
    </row>
    <row r="7" spans="1:7" ht="19.5" x14ac:dyDescent="0.3">
      <c r="A7" s="31" t="s">
        <v>57</v>
      </c>
      <c r="B7" s="29"/>
      <c r="C7" s="29"/>
      <c r="D7" s="29"/>
      <c r="E7" s="56"/>
      <c r="F7" s="120"/>
      <c r="G7" s="120"/>
    </row>
    <row r="8" spans="1:7" ht="15.6" customHeight="1" x14ac:dyDescent="0.2">
      <c r="E8" s="57"/>
      <c r="F8" s="33"/>
      <c r="G8" s="33"/>
    </row>
    <row r="9" spans="1:7" ht="15.6" customHeight="1" x14ac:dyDescent="0.25">
      <c r="A9" s="34" t="s">
        <v>7</v>
      </c>
    </row>
    <row r="10" spans="1:7" ht="15.6" customHeight="1" thickBot="1" x14ac:dyDescent="0.25">
      <c r="A10" s="36" t="s">
        <v>0</v>
      </c>
      <c r="B10" s="36" t="s">
        <v>1</v>
      </c>
      <c r="C10" s="36" t="s">
        <v>2</v>
      </c>
      <c r="D10" s="37" t="s">
        <v>3</v>
      </c>
      <c r="E10" s="59" t="s">
        <v>4</v>
      </c>
      <c r="F10" s="38" t="s">
        <v>5</v>
      </c>
      <c r="G10" s="38" t="s">
        <v>6</v>
      </c>
    </row>
    <row r="11" spans="1:7" ht="15.6" customHeight="1" thickTop="1" x14ac:dyDescent="0.2">
      <c r="A11" s="11">
        <v>10201</v>
      </c>
      <c r="B11" s="11" t="s">
        <v>8</v>
      </c>
      <c r="C11" s="39"/>
      <c r="D11" s="4" t="s">
        <v>9</v>
      </c>
      <c r="E11" s="60">
        <v>1</v>
      </c>
      <c r="F11" s="5"/>
      <c r="G11" s="5"/>
    </row>
    <row r="12" spans="1:7" ht="15.6" customHeight="1" x14ac:dyDescent="0.2">
      <c r="A12" s="11">
        <v>10202</v>
      </c>
      <c r="B12" s="11" t="s">
        <v>10</v>
      </c>
      <c r="C12" s="39"/>
      <c r="D12" s="4" t="s">
        <v>9</v>
      </c>
      <c r="E12" s="60">
        <v>1</v>
      </c>
      <c r="F12" s="5"/>
      <c r="G12" s="5"/>
    </row>
    <row r="13" spans="1:7" ht="15.6" customHeight="1" x14ac:dyDescent="0.2">
      <c r="A13" s="11">
        <v>10204</v>
      </c>
      <c r="B13" s="11" t="s">
        <v>11</v>
      </c>
      <c r="C13" s="39"/>
      <c r="D13" s="4" t="s">
        <v>9</v>
      </c>
      <c r="E13" s="60">
        <v>1</v>
      </c>
      <c r="F13" s="5"/>
      <c r="G13" s="5"/>
    </row>
    <row r="14" spans="1:7" ht="15.6" customHeight="1" x14ac:dyDescent="0.2">
      <c r="A14" s="11">
        <v>10210</v>
      </c>
      <c r="B14" s="11" t="s">
        <v>43</v>
      </c>
      <c r="C14" s="39"/>
      <c r="D14" s="4" t="s">
        <v>9</v>
      </c>
      <c r="E14" s="60">
        <v>1</v>
      </c>
      <c r="F14" s="5"/>
      <c r="G14" s="5"/>
    </row>
    <row r="15" spans="1:7" ht="15.6" customHeight="1" x14ac:dyDescent="0.2">
      <c r="A15" s="11">
        <v>10211</v>
      </c>
      <c r="B15" s="11" t="s">
        <v>12</v>
      </c>
      <c r="C15" s="39"/>
      <c r="D15" s="4" t="s">
        <v>9</v>
      </c>
      <c r="E15" s="60">
        <v>1</v>
      </c>
      <c r="F15" s="5"/>
      <c r="G15" s="5"/>
    </row>
    <row r="16" spans="1:7" ht="25.5" x14ac:dyDescent="0.2">
      <c r="A16" s="11">
        <v>10214</v>
      </c>
      <c r="B16" s="11" t="s">
        <v>63</v>
      </c>
      <c r="C16" s="39"/>
      <c r="D16" s="4" t="s">
        <v>9</v>
      </c>
      <c r="E16" s="60">
        <v>1</v>
      </c>
      <c r="F16" s="5"/>
      <c r="G16" s="5"/>
    </row>
    <row r="17" spans="1:7" ht="15.6" customHeight="1" thickBot="1" x14ac:dyDescent="0.25">
      <c r="A17" s="7"/>
      <c r="B17" s="7"/>
      <c r="C17" s="7"/>
      <c r="D17" s="8"/>
      <c r="E17" s="61"/>
      <c r="F17" s="9"/>
      <c r="G17" s="9"/>
    </row>
    <row r="18" spans="1:7" ht="15.6" customHeight="1" thickTop="1" x14ac:dyDescent="0.2">
      <c r="A18" s="23"/>
      <c r="B18" s="23"/>
      <c r="C18" s="23"/>
      <c r="D18" s="24"/>
      <c r="E18" s="62"/>
      <c r="F18" s="78" t="s">
        <v>13</v>
      </c>
      <c r="G18" s="40">
        <f>F102</f>
        <v>0</v>
      </c>
    </row>
    <row r="19" spans="1:7" ht="15.6" customHeight="1" x14ac:dyDescent="0.2">
      <c r="A19" s="41"/>
      <c r="B19" s="41"/>
      <c r="C19" s="41"/>
      <c r="D19" s="42"/>
    </row>
    <row r="20" spans="1:7" ht="15.6" customHeight="1" x14ac:dyDescent="0.25">
      <c r="A20" s="34" t="s">
        <v>14</v>
      </c>
    </row>
    <row r="21" spans="1:7" ht="15.6" customHeight="1" thickBot="1" x14ac:dyDescent="0.25">
      <c r="A21" s="36" t="s">
        <v>0</v>
      </c>
      <c r="B21" s="36" t="s">
        <v>1</v>
      </c>
      <c r="C21" s="36" t="s">
        <v>2</v>
      </c>
      <c r="D21" s="37" t="s">
        <v>3</v>
      </c>
      <c r="E21" s="59" t="s">
        <v>4</v>
      </c>
      <c r="F21" s="38" t="s">
        <v>5</v>
      </c>
      <c r="G21" s="38" t="s">
        <v>6</v>
      </c>
    </row>
    <row r="22" spans="1:7" ht="27" customHeight="1" thickTop="1" x14ac:dyDescent="0.2">
      <c r="A22" s="73">
        <v>20208</v>
      </c>
      <c r="B22" s="72" t="s">
        <v>80</v>
      </c>
      <c r="C22" s="74"/>
      <c r="D22" s="75" t="s">
        <v>15</v>
      </c>
      <c r="E22" s="60">
        <v>6</v>
      </c>
      <c r="F22" s="5"/>
      <c r="G22" s="5">
        <f>E22*F22</f>
        <v>0</v>
      </c>
    </row>
    <row r="23" spans="1:7" ht="15.6" customHeight="1" thickBot="1" x14ac:dyDescent="0.25">
      <c r="A23" s="76"/>
      <c r="B23" s="76"/>
      <c r="C23" s="76"/>
      <c r="D23" s="77"/>
      <c r="E23" s="61"/>
      <c r="F23" s="9"/>
      <c r="G23" s="9"/>
    </row>
    <row r="24" spans="1:7" ht="15.6" customHeight="1" thickTop="1" x14ac:dyDescent="0.2">
      <c r="A24" s="23"/>
      <c r="B24" s="23"/>
      <c r="C24" s="23"/>
      <c r="D24" s="24"/>
      <c r="E24" s="62"/>
      <c r="F24" s="78" t="s">
        <v>13</v>
      </c>
      <c r="G24" s="40">
        <f>SUM(G22:G23)</f>
        <v>0</v>
      </c>
    </row>
    <row r="25" spans="1:7" ht="15.6" customHeight="1" x14ac:dyDescent="0.2">
      <c r="A25" s="41"/>
      <c r="B25" s="41"/>
      <c r="C25" s="41"/>
      <c r="D25" s="42"/>
    </row>
    <row r="26" spans="1:7" ht="15.6" customHeight="1" x14ac:dyDescent="0.25">
      <c r="A26" s="34" t="s">
        <v>18</v>
      </c>
    </row>
    <row r="27" spans="1:7" ht="15.6" customHeight="1" thickBot="1" x14ac:dyDescent="0.25">
      <c r="A27" s="36" t="s">
        <v>0</v>
      </c>
      <c r="B27" s="36" t="s">
        <v>1</v>
      </c>
      <c r="C27" s="36" t="s">
        <v>2</v>
      </c>
      <c r="D27" s="37" t="s">
        <v>3</v>
      </c>
      <c r="E27" s="59" t="s">
        <v>4</v>
      </c>
      <c r="F27" s="38" t="s">
        <v>5</v>
      </c>
      <c r="G27" s="38" t="s">
        <v>6</v>
      </c>
    </row>
    <row r="28" spans="1:7" ht="16.5" thickTop="1" x14ac:dyDescent="0.2">
      <c r="A28" s="2">
        <v>30101</v>
      </c>
      <c r="B28" s="2" t="s">
        <v>19</v>
      </c>
      <c r="C28" s="10" t="s">
        <v>73</v>
      </c>
      <c r="D28" s="4" t="s">
        <v>59</v>
      </c>
      <c r="E28" s="60">
        <v>51</v>
      </c>
      <c r="F28" s="5"/>
      <c r="G28" s="5">
        <f>E28*F28</f>
        <v>0</v>
      </c>
    </row>
    <row r="29" spans="1:7" ht="15.75" x14ac:dyDescent="0.2">
      <c r="A29" s="2">
        <v>30102</v>
      </c>
      <c r="B29" s="3" t="s">
        <v>69</v>
      </c>
      <c r="C29" s="10" t="s">
        <v>71</v>
      </c>
      <c r="D29" s="4" t="s">
        <v>59</v>
      </c>
      <c r="E29" s="60">
        <v>10</v>
      </c>
      <c r="F29" s="5"/>
      <c r="G29" s="5">
        <f t="shared" ref="G29" si="0">E29*F29</f>
        <v>0</v>
      </c>
    </row>
    <row r="30" spans="1:7" ht="15.6" customHeight="1" x14ac:dyDescent="0.2">
      <c r="A30" s="2">
        <v>30103</v>
      </c>
      <c r="B30" s="3" t="s">
        <v>70</v>
      </c>
      <c r="C30" s="3"/>
      <c r="D30" s="4" t="s">
        <v>59</v>
      </c>
      <c r="E30" s="60">
        <v>72</v>
      </c>
      <c r="F30" s="5"/>
      <c r="G30" s="5">
        <f t="shared" ref="G30" si="1">E30*F30</f>
        <v>0</v>
      </c>
    </row>
    <row r="31" spans="1:7" ht="15.6" customHeight="1" x14ac:dyDescent="0.2">
      <c r="A31" s="2">
        <v>30401</v>
      </c>
      <c r="B31" s="3" t="s">
        <v>46</v>
      </c>
      <c r="C31" s="3"/>
      <c r="D31" s="4" t="s">
        <v>59</v>
      </c>
      <c r="E31" s="60">
        <v>10</v>
      </c>
      <c r="F31" s="5"/>
      <c r="G31" s="5">
        <f t="shared" ref="G31:G34" si="2">E31*F31</f>
        <v>0</v>
      </c>
    </row>
    <row r="32" spans="1:7" ht="25.5" x14ac:dyDescent="0.2">
      <c r="A32" s="2">
        <v>30402</v>
      </c>
      <c r="B32" s="3" t="s">
        <v>99</v>
      </c>
      <c r="C32" s="2"/>
      <c r="D32" s="4" t="s">
        <v>59</v>
      </c>
      <c r="E32" s="103">
        <v>10</v>
      </c>
      <c r="F32" s="5"/>
      <c r="G32" s="71">
        <f t="shared" si="2"/>
        <v>0</v>
      </c>
    </row>
    <row r="33" spans="1:7" ht="15.6" customHeight="1" x14ac:dyDescent="0.2">
      <c r="A33" s="2">
        <v>30501</v>
      </c>
      <c r="B33" s="2" t="s">
        <v>74</v>
      </c>
      <c r="C33" s="2" t="s">
        <v>61</v>
      </c>
      <c r="D33" s="4" t="s">
        <v>58</v>
      </c>
      <c r="E33" s="60">
        <v>498</v>
      </c>
      <c r="F33" s="5"/>
      <c r="G33" s="5">
        <f t="shared" si="2"/>
        <v>0</v>
      </c>
    </row>
    <row r="34" spans="1:7" ht="15.6" customHeight="1" x14ac:dyDescent="0.2">
      <c r="A34" s="2">
        <v>30604</v>
      </c>
      <c r="B34" s="3" t="s">
        <v>20</v>
      </c>
      <c r="C34" s="3"/>
      <c r="D34" s="4" t="s">
        <v>58</v>
      </c>
      <c r="E34" s="60">
        <v>597.6</v>
      </c>
      <c r="F34" s="5"/>
      <c r="G34" s="5">
        <f t="shared" si="2"/>
        <v>0</v>
      </c>
    </row>
    <row r="35" spans="1:7" ht="15.6" customHeight="1" thickBot="1" x14ac:dyDescent="0.25">
      <c r="A35" s="7"/>
      <c r="B35" s="7"/>
      <c r="C35" s="7"/>
      <c r="D35" s="8"/>
      <c r="E35" s="61"/>
      <c r="F35" s="9"/>
      <c r="G35" s="9"/>
    </row>
    <row r="36" spans="1:7" ht="15.6" customHeight="1" thickTop="1" x14ac:dyDescent="0.2">
      <c r="A36" s="23"/>
      <c r="B36" s="23"/>
      <c r="C36" s="23"/>
      <c r="D36" s="24"/>
      <c r="E36" s="62"/>
      <c r="F36" s="78" t="s">
        <v>13</v>
      </c>
      <c r="G36" s="40">
        <f>SUM(G28:G35)</f>
        <v>0</v>
      </c>
    </row>
    <row r="37" spans="1:7" ht="15.6" customHeight="1" x14ac:dyDescent="0.2">
      <c r="A37" s="41"/>
      <c r="B37" s="41"/>
      <c r="C37" s="41"/>
      <c r="D37" s="42"/>
      <c r="F37" s="79"/>
      <c r="G37" s="43"/>
    </row>
    <row r="38" spans="1:7" ht="15.6" customHeight="1" x14ac:dyDescent="0.25">
      <c r="A38" s="34" t="s">
        <v>21</v>
      </c>
      <c r="B38" s="41"/>
      <c r="C38" s="41"/>
      <c r="D38" s="42"/>
    </row>
    <row r="39" spans="1:7" ht="15.6" customHeight="1" thickBot="1" x14ac:dyDescent="0.25">
      <c r="A39" s="36" t="s">
        <v>0</v>
      </c>
      <c r="B39" s="36" t="s">
        <v>1</v>
      </c>
      <c r="C39" s="36" t="s">
        <v>2</v>
      </c>
      <c r="D39" s="37" t="s">
        <v>3</v>
      </c>
      <c r="E39" s="59" t="s">
        <v>4</v>
      </c>
      <c r="F39" s="38" t="s">
        <v>5</v>
      </c>
      <c r="G39" s="38" t="s">
        <v>6</v>
      </c>
    </row>
    <row r="40" spans="1:7" ht="16.5" thickTop="1" x14ac:dyDescent="0.2">
      <c r="A40" s="11">
        <v>40101</v>
      </c>
      <c r="B40" s="12" t="s">
        <v>81</v>
      </c>
      <c r="C40" s="13" t="s">
        <v>71</v>
      </c>
      <c r="D40" s="14" t="s">
        <v>60</v>
      </c>
      <c r="E40" s="104">
        <v>200</v>
      </c>
      <c r="F40" s="15"/>
      <c r="G40" s="15">
        <f>F40*E40</f>
        <v>0</v>
      </c>
    </row>
    <row r="41" spans="1:7" ht="25.5" customHeight="1" x14ac:dyDescent="0.2">
      <c r="A41" s="11">
        <v>40501</v>
      </c>
      <c r="B41" s="11" t="s">
        <v>104</v>
      </c>
      <c r="C41" s="11" t="s">
        <v>67</v>
      </c>
      <c r="D41" s="14" t="s">
        <v>60</v>
      </c>
      <c r="E41" s="104">
        <v>463</v>
      </c>
      <c r="F41" s="15"/>
      <c r="G41" s="15">
        <f t="shared" ref="G41:G44" si="3">F41*E41</f>
        <v>0</v>
      </c>
    </row>
    <row r="42" spans="1:7" ht="15.75" x14ac:dyDescent="0.2">
      <c r="A42" s="11">
        <v>43002</v>
      </c>
      <c r="B42" s="11" t="s">
        <v>76</v>
      </c>
      <c r="C42" s="11" t="s">
        <v>66</v>
      </c>
      <c r="D42" s="14" t="s">
        <v>60</v>
      </c>
      <c r="E42" s="104">
        <v>428</v>
      </c>
      <c r="F42" s="15"/>
      <c r="G42" s="15">
        <f t="shared" si="3"/>
        <v>0</v>
      </c>
    </row>
    <row r="43" spans="1:7" ht="15.75" x14ac:dyDescent="0.2">
      <c r="A43" s="11">
        <v>44501</v>
      </c>
      <c r="B43" s="11" t="s">
        <v>75</v>
      </c>
      <c r="C43" s="11" t="s">
        <v>66</v>
      </c>
      <c r="D43" s="14" t="s">
        <v>60</v>
      </c>
      <c r="E43" s="104">
        <v>16</v>
      </c>
      <c r="F43" s="15"/>
      <c r="G43" s="15">
        <f t="shared" si="3"/>
        <v>0</v>
      </c>
    </row>
    <row r="44" spans="1:7" ht="15.6" customHeight="1" x14ac:dyDescent="0.2">
      <c r="A44" s="11">
        <v>45001</v>
      </c>
      <c r="B44" s="11" t="s">
        <v>68</v>
      </c>
      <c r="C44" s="16" t="s">
        <v>45</v>
      </c>
      <c r="D44" s="14" t="s">
        <v>16</v>
      </c>
      <c r="E44" s="104">
        <v>37</v>
      </c>
      <c r="F44" s="15"/>
      <c r="G44" s="15">
        <f t="shared" si="3"/>
        <v>0</v>
      </c>
    </row>
    <row r="45" spans="1:7" ht="15.6" customHeight="1" thickBot="1" x14ac:dyDescent="0.25">
      <c r="A45" s="18"/>
      <c r="B45" s="19"/>
      <c r="C45" s="19"/>
      <c r="D45" s="20"/>
      <c r="E45" s="63"/>
      <c r="F45" s="21"/>
      <c r="G45" s="21"/>
    </row>
    <row r="46" spans="1:7" ht="15.6" customHeight="1" thickTop="1" x14ac:dyDescent="0.2">
      <c r="A46" s="23"/>
      <c r="B46" s="23"/>
      <c r="C46" s="23"/>
      <c r="D46" s="24"/>
      <c r="E46" s="62"/>
      <c r="F46" s="78" t="s">
        <v>13</v>
      </c>
      <c r="G46" s="40">
        <f>SUM(G40:G45)</f>
        <v>0</v>
      </c>
    </row>
    <row r="47" spans="1:7" ht="15.6" customHeight="1" x14ac:dyDescent="0.2">
      <c r="A47" s="41"/>
      <c r="B47" s="44"/>
      <c r="C47" s="44"/>
      <c r="D47" s="42"/>
    </row>
    <row r="48" spans="1:7" ht="15.6" customHeight="1" x14ac:dyDescent="0.25">
      <c r="A48" s="34" t="s">
        <v>22</v>
      </c>
      <c r="B48" s="44"/>
      <c r="C48" s="44"/>
      <c r="D48" s="42"/>
    </row>
    <row r="49" spans="1:7" ht="15.6" customHeight="1" thickBot="1" x14ac:dyDescent="0.25">
      <c r="A49" s="36" t="s">
        <v>0</v>
      </c>
      <c r="B49" s="36" t="s">
        <v>1</v>
      </c>
      <c r="C49" s="36" t="s">
        <v>2</v>
      </c>
      <c r="D49" s="37" t="s">
        <v>3</v>
      </c>
      <c r="E49" s="59" t="s">
        <v>4</v>
      </c>
      <c r="F49" s="38" t="s">
        <v>5</v>
      </c>
      <c r="G49" s="38" t="s">
        <v>6</v>
      </c>
    </row>
    <row r="50" spans="1:7" ht="13.5" thickTop="1" x14ac:dyDescent="0.2">
      <c r="A50" s="17"/>
      <c r="B50" s="11"/>
      <c r="C50" s="17"/>
      <c r="D50" s="22"/>
      <c r="E50" s="82"/>
      <c r="F50" s="83"/>
      <c r="G50" s="84"/>
    </row>
    <row r="51" spans="1:7" ht="15.6" customHeight="1" x14ac:dyDescent="0.25">
      <c r="A51" s="45"/>
      <c r="B51" s="28" t="s">
        <v>44</v>
      </c>
      <c r="C51" s="45"/>
      <c r="D51" s="6"/>
      <c r="E51" s="64"/>
      <c r="F51" s="46"/>
      <c r="G51" s="46"/>
    </row>
    <row r="52" spans="1:7" ht="13.5" thickBot="1" x14ac:dyDescent="0.25">
      <c r="A52" s="7"/>
      <c r="B52" s="7"/>
      <c r="C52" s="7"/>
      <c r="D52" s="8"/>
      <c r="E52" s="61"/>
      <c r="F52" s="9"/>
      <c r="G52" s="9"/>
    </row>
    <row r="53" spans="1:7" s="86" customFormat="1" ht="15.75" thickTop="1" x14ac:dyDescent="0.2">
      <c r="A53" s="23"/>
      <c r="B53" s="23"/>
      <c r="C53" s="23"/>
      <c r="D53" s="24"/>
      <c r="E53" s="62"/>
      <c r="F53" s="78" t="s">
        <v>13</v>
      </c>
      <c r="G53" s="40">
        <f>SUM(G50:G52)</f>
        <v>0</v>
      </c>
    </row>
    <row r="54" spans="1:7" s="86" customFormat="1" ht="15" x14ac:dyDescent="0.2">
      <c r="A54" s="41"/>
      <c r="B54" s="41"/>
      <c r="C54" s="41"/>
      <c r="D54" s="42"/>
      <c r="E54" s="58"/>
      <c r="F54" s="35"/>
      <c r="G54" s="35"/>
    </row>
    <row r="55" spans="1:7" ht="15.6" customHeight="1" x14ac:dyDescent="0.25">
      <c r="A55" s="34" t="s">
        <v>23</v>
      </c>
    </row>
    <row r="56" spans="1:7" ht="15.6" customHeight="1" thickBot="1" x14ac:dyDescent="0.25">
      <c r="A56" s="36" t="s">
        <v>0</v>
      </c>
      <c r="B56" s="36" t="s">
        <v>1</v>
      </c>
      <c r="C56" s="36" t="s">
        <v>2</v>
      </c>
      <c r="D56" s="37" t="s">
        <v>3</v>
      </c>
      <c r="E56" s="59" t="s">
        <v>4</v>
      </c>
      <c r="F56" s="38" t="s">
        <v>5</v>
      </c>
      <c r="G56" s="38" t="s">
        <v>6</v>
      </c>
    </row>
    <row r="57" spans="1:7" ht="26.25" thickTop="1" x14ac:dyDescent="0.2">
      <c r="A57" s="23">
        <v>60101</v>
      </c>
      <c r="B57" s="23" t="s">
        <v>105</v>
      </c>
      <c r="C57" s="23"/>
      <c r="D57" s="24" t="s">
        <v>72</v>
      </c>
      <c r="E57" s="106">
        <v>13</v>
      </c>
      <c r="F57" s="25"/>
      <c r="G57" s="71">
        <f t="shared" ref="G57" si="4">E57*F57</f>
        <v>0</v>
      </c>
    </row>
    <row r="58" spans="1:7" ht="15.6" customHeight="1" thickBot="1" x14ac:dyDescent="0.25">
      <c r="A58" s="47"/>
      <c r="B58" s="47"/>
      <c r="C58" s="47"/>
      <c r="D58" s="48"/>
      <c r="E58" s="65"/>
      <c r="F58" s="49"/>
      <c r="G58" s="49"/>
    </row>
    <row r="59" spans="1:7" ht="15.6" customHeight="1" thickTop="1" x14ac:dyDescent="0.2">
      <c r="A59" s="23"/>
      <c r="B59" s="23"/>
      <c r="C59" s="23"/>
      <c r="D59" s="24"/>
      <c r="E59" s="62"/>
      <c r="F59" s="78" t="s">
        <v>13</v>
      </c>
      <c r="G59" s="40">
        <f>SUM(G57:G58)</f>
        <v>0</v>
      </c>
    </row>
    <row r="60" spans="1:7" ht="15.6" customHeight="1" x14ac:dyDescent="0.2">
      <c r="A60" s="41"/>
      <c r="B60" s="41"/>
      <c r="C60" s="41"/>
      <c r="D60" s="42"/>
    </row>
    <row r="61" spans="1:7" ht="15.6" customHeight="1" x14ac:dyDescent="0.25">
      <c r="A61" s="34" t="s">
        <v>24</v>
      </c>
    </row>
    <row r="62" spans="1:7" ht="15.6" customHeight="1" thickBot="1" x14ac:dyDescent="0.25">
      <c r="A62" s="36" t="s">
        <v>0</v>
      </c>
      <c r="B62" s="36" t="s">
        <v>1</v>
      </c>
      <c r="C62" s="36" t="s">
        <v>2</v>
      </c>
      <c r="D62" s="37" t="s">
        <v>3</v>
      </c>
      <c r="E62" s="59" t="s">
        <v>4</v>
      </c>
      <c r="F62" s="38" t="s">
        <v>5</v>
      </c>
      <c r="G62" s="38" t="s">
        <v>6</v>
      </c>
    </row>
    <row r="63" spans="1:7" ht="15.6" customHeight="1" thickTop="1" x14ac:dyDescent="0.2">
      <c r="A63" s="2">
        <v>70107</v>
      </c>
      <c r="B63" s="2" t="s">
        <v>101</v>
      </c>
      <c r="C63" s="2"/>
      <c r="D63" s="4" t="s">
        <v>17</v>
      </c>
      <c r="E63" s="103">
        <v>4</v>
      </c>
      <c r="F63" s="5"/>
      <c r="G63" s="5">
        <f t="shared" ref="G63:G65" si="5">E63*F63</f>
        <v>0</v>
      </c>
    </row>
    <row r="64" spans="1:7" ht="15.6" customHeight="1" x14ac:dyDescent="0.2">
      <c r="A64" s="2">
        <v>70108</v>
      </c>
      <c r="B64" s="2" t="s">
        <v>102</v>
      </c>
      <c r="C64" s="2"/>
      <c r="D64" s="4" t="s">
        <v>17</v>
      </c>
      <c r="E64" s="103">
        <v>1</v>
      </c>
      <c r="F64" s="5"/>
      <c r="G64" s="5">
        <f t="shared" si="5"/>
        <v>0</v>
      </c>
    </row>
    <row r="65" spans="1:7" ht="14.25" customHeight="1" x14ac:dyDescent="0.2">
      <c r="A65" s="2">
        <v>70201</v>
      </c>
      <c r="B65" s="2" t="s">
        <v>103</v>
      </c>
      <c r="C65" s="2"/>
      <c r="D65" s="4" t="s">
        <v>58</v>
      </c>
      <c r="E65" s="103">
        <v>8</v>
      </c>
      <c r="F65" s="5"/>
      <c r="G65" s="5">
        <f t="shared" si="5"/>
        <v>0</v>
      </c>
    </row>
    <row r="66" spans="1:7" ht="15.6" customHeight="1" thickBot="1" x14ac:dyDescent="0.25">
      <c r="A66" s="7"/>
      <c r="B66" s="7"/>
      <c r="C66" s="7"/>
      <c r="D66" s="8"/>
      <c r="E66" s="61"/>
      <c r="F66" s="9"/>
      <c r="G66" s="9"/>
    </row>
    <row r="67" spans="1:7" ht="15.6" customHeight="1" thickTop="1" x14ac:dyDescent="0.2">
      <c r="A67" s="23"/>
      <c r="B67" s="23"/>
      <c r="C67" s="23"/>
      <c r="D67" s="24"/>
      <c r="E67" s="62"/>
      <c r="F67" s="78" t="s">
        <v>13</v>
      </c>
      <c r="G67" s="40">
        <f>SUM(G63:G66)</f>
        <v>0</v>
      </c>
    </row>
    <row r="68" spans="1:7" ht="27" customHeight="1" x14ac:dyDescent="0.2">
      <c r="A68" s="41"/>
      <c r="B68" s="41"/>
      <c r="C68" s="41"/>
      <c r="D68" s="42"/>
    </row>
    <row r="69" spans="1:7" ht="15.6" customHeight="1" x14ac:dyDescent="0.25">
      <c r="A69" s="34" t="s">
        <v>25</v>
      </c>
    </row>
    <row r="70" spans="1:7" ht="15.6" customHeight="1" thickBot="1" x14ac:dyDescent="0.25">
      <c r="A70" s="36" t="s">
        <v>0</v>
      </c>
      <c r="B70" s="36" t="s">
        <v>1</v>
      </c>
      <c r="C70" s="36" t="s">
        <v>2</v>
      </c>
      <c r="D70" s="37" t="s">
        <v>3</v>
      </c>
      <c r="E70" s="59" t="s">
        <v>4</v>
      </c>
      <c r="F70" s="38" t="s">
        <v>5</v>
      </c>
      <c r="G70" s="38" t="s">
        <v>6</v>
      </c>
    </row>
    <row r="71" spans="1:7" ht="15.6" customHeight="1" thickTop="1" thickBot="1" x14ac:dyDescent="0.25">
      <c r="A71" s="90"/>
      <c r="B71" s="91" t="s">
        <v>83</v>
      </c>
      <c r="C71" s="90"/>
      <c r="D71" s="92"/>
      <c r="E71" s="93"/>
      <c r="F71" s="94"/>
      <c r="G71" s="94"/>
    </row>
    <row r="72" spans="1:7" ht="128.25" thickTop="1" x14ac:dyDescent="0.2">
      <c r="A72" s="87">
        <v>80117</v>
      </c>
      <c r="B72" s="87" t="s">
        <v>84</v>
      </c>
      <c r="C72" s="102" t="s">
        <v>85</v>
      </c>
      <c r="D72" s="85" t="s">
        <v>16</v>
      </c>
      <c r="E72" s="105">
        <v>54</v>
      </c>
      <c r="F72" s="88"/>
      <c r="G72" s="95">
        <f>E72*F72</f>
        <v>0</v>
      </c>
    </row>
    <row r="73" spans="1:7" x14ac:dyDescent="0.2">
      <c r="A73" s="87">
        <v>80134</v>
      </c>
      <c r="B73" s="87" t="s">
        <v>77</v>
      </c>
      <c r="C73" s="87"/>
      <c r="D73" s="85" t="s">
        <v>16</v>
      </c>
      <c r="E73" s="105">
        <v>54</v>
      </c>
      <c r="F73" s="88"/>
      <c r="G73" s="95">
        <f>E73*F73</f>
        <v>0</v>
      </c>
    </row>
    <row r="74" spans="1:7" x14ac:dyDescent="0.2">
      <c r="A74" s="87"/>
      <c r="B74" s="91" t="s">
        <v>86</v>
      </c>
      <c r="C74" s="96"/>
      <c r="D74" s="97"/>
      <c r="E74" s="105"/>
      <c r="F74" s="98"/>
      <c r="G74" s="95"/>
    </row>
    <row r="75" spans="1:7" ht="127.5" x14ac:dyDescent="0.2">
      <c r="A75" s="87">
        <v>80308</v>
      </c>
      <c r="B75" s="99" t="s">
        <v>87</v>
      </c>
      <c r="C75" s="100" t="s">
        <v>88</v>
      </c>
      <c r="D75" s="85" t="s">
        <v>16</v>
      </c>
      <c r="E75" s="105">
        <v>35</v>
      </c>
      <c r="F75" s="88"/>
      <c r="G75" s="95">
        <f>E75*F75</f>
        <v>0</v>
      </c>
    </row>
    <row r="76" spans="1:7" ht="25.5" x14ac:dyDescent="0.2">
      <c r="A76" s="87">
        <v>80310</v>
      </c>
      <c r="B76" s="99" t="s">
        <v>89</v>
      </c>
      <c r="C76" s="101" t="s">
        <v>90</v>
      </c>
      <c r="D76" s="85" t="s">
        <v>15</v>
      </c>
      <c r="E76" s="105">
        <v>2</v>
      </c>
      <c r="F76" s="88"/>
      <c r="G76" s="95">
        <f t="shared" ref="G76:G82" si="6">E76*F76</f>
        <v>0</v>
      </c>
    </row>
    <row r="77" spans="1:7" ht="25.5" x14ac:dyDescent="0.2">
      <c r="A77" s="87">
        <v>80311</v>
      </c>
      <c r="B77" s="99" t="s">
        <v>91</v>
      </c>
      <c r="C77" s="101" t="s">
        <v>90</v>
      </c>
      <c r="D77" s="85" t="s">
        <v>15</v>
      </c>
      <c r="E77" s="105">
        <v>4</v>
      </c>
      <c r="F77" s="88"/>
      <c r="G77" s="95">
        <f t="shared" si="6"/>
        <v>0</v>
      </c>
    </row>
    <row r="78" spans="1:7" ht="63.75" x14ac:dyDescent="0.2">
      <c r="A78" s="87">
        <v>80314</v>
      </c>
      <c r="B78" s="99" t="s">
        <v>92</v>
      </c>
      <c r="C78" s="99" t="s">
        <v>93</v>
      </c>
      <c r="D78" s="85" t="s">
        <v>15</v>
      </c>
      <c r="E78" s="105">
        <v>1</v>
      </c>
      <c r="F78" s="88"/>
      <c r="G78" s="95">
        <f t="shared" si="6"/>
        <v>0</v>
      </c>
    </row>
    <row r="79" spans="1:7" ht="255" x14ac:dyDescent="0.2">
      <c r="A79" s="87">
        <v>80316</v>
      </c>
      <c r="B79" s="99" t="s">
        <v>106</v>
      </c>
      <c r="C79" s="85" t="s">
        <v>107</v>
      </c>
      <c r="D79" s="85" t="s">
        <v>94</v>
      </c>
      <c r="E79" s="105">
        <v>1</v>
      </c>
      <c r="F79" s="88"/>
      <c r="G79" s="95">
        <f t="shared" si="6"/>
        <v>0</v>
      </c>
    </row>
    <row r="80" spans="1:7" ht="114.75" x14ac:dyDescent="0.2">
      <c r="A80" s="87">
        <v>80316</v>
      </c>
      <c r="B80" s="99" t="s">
        <v>95</v>
      </c>
      <c r="C80" s="99" t="s">
        <v>96</v>
      </c>
      <c r="D80" s="85" t="s">
        <v>94</v>
      </c>
      <c r="E80" s="105">
        <v>1</v>
      </c>
      <c r="F80" s="88"/>
      <c r="G80" s="95">
        <f t="shared" si="6"/>
        <v>0</v>
      </c>
    </row>
    <row r="81" spans="1:7" x14ac:dyDescent="0.2">
      <c r="A81" s="87">
        <v>80324</v>
      </c>
      <c r="B81" s="87" t="s">
        <v>97</v>
      </c>
      <c r="C81" s="87"/>
      <c r="D81" s="85" t="s">
        <v>98</v>
      </c>
      <c r="E81" s="105">
        <v>1</v>
      </c>
      <c r="F81" s="88"/>
      <c r="G81" s="95">
        <f t="shared" si="6"/>
        <v>0</v>
      </c>
    </row>
    <row r="82" spans="1:7" x14ac:dyDescent="0.2">
      <c r="A82" s="87">
        <v>80325</v>
      </c>
      <c r="B82" s="87" t="s">
        <v>77</v>
      </c>
      <c r="C82" s="87"/>
      <c r="D82" s="85" t="s">
        <v>16</v>
      </c>
      <c r="E82" s="105">
        <v>37</v>
      </c>
      <c r="F82" s="88"/>
      <c r="G82" s="95">
        <f t="shared" si="6"/>
        <v>0</v>
      </c>
    </row>
    <row r="83" spans="1:7" ht="13.5" thickBot="1" x14ac:dyDescent="0.25">
      <c r="A83" s="7"/>
      <c r="B83" s="7"/>
      <c r="C83" s="7"/>
      <c r="D83" s="8"/>
      <c r="E83" s="61"/>
      <c r="F83" s="9"/>
      <c r="G83" s="9"/>
    </row>
    <row r="84" spans="1:7" ht="13.5" thickTop="1" x14ac:dyDescent="0.2">
      <c r="A84" s="23"/>
      <c r="B84" s="23"/>
      <c r="C84" s="23"/>
      <c r="D84" s="24"/>
      <c r="E84" s="62"/>
      <c r="F84" s="78" t="s">
        <v>13</v>
      </c>
      <c r="G84" s="40">
        <f>SUM(G71:G83)</f>
        <v>0</v>
      </c>
    </row>
    <row r="85" spans="1:7" x14ac:dyDescent="0.2">
      <c r="A85" s="41"/>
      <c r="B85" s="41"/>
      <c r="C85" s="41"/>
      <c r="D85" s="42"/>
      <c r="F85" s="79"/>
      <c r="G85" s="43"/>
    </row>
    <row r="86" spans="1:7" ht="15.75" x14ac:dyDescent="0.25">
      <c r="A86" s="34" t="s">
        <v>26</v>
      </c>
    </row>
    <row r="87" spans="1:7" ht="15.6" customHeight="1" thickBot="1" x14ac:dyDescent="0.25">
      <c r="A87" s="36" t="s">
        <v>0</v>
      </c>
      <c r="B87" s="36" t="s">
        <v>1</v>
      </c>
      <c r="C87" s="36" t="s">
        <v>2</v>
      </c>
      <c r="D87" s="37" t="s">
        <v>3</v>
      </c>
      <c r="E87" s="59" t="s">
        <v>4</v>
      </c>
      <c r="F87" s="38" t="s">
        <v>5</v>
      </c>
      <c r="G87" s="38" t="s">
        <v>6</v>
      </c>
    </row>
    <row r="88" spans="1:7" ht="15.6" customHeight="1" thickTop="1" x14ac:dyDescent="0.2">
      <c r="A88" s="23">
        <v>90201</v>
      </c>
      <c r="B88" s="23" t="s">
        <v>27</v>
      </c>
      <c r="C88" s="23" t="s">
        <v>100</v>
      </c>
      <c r="D88" s="24" t="s">
        <v>58</v>
      </c>
      <c r="E88" s="62">
        <v>105</v>
      </c>
      <c r="F88" s="25"/>
      <c r="G88" s="5">
        <f>F88*E88</f>
        <v>0</v>
      </c>
    </row>
    <row r="89" spans="1:7" ht="15.6" customHeight="1" thickBot="1" x14ac:dyDescent="0.25">
      <c r="A89" s="47"/>
      <c r="B89" s="47"/>
      <c r="C89" s="47"/>
      <c r="D89" s="48"/>
      <c r="E89" s="65"/>
      <c r="F89" s="49"/>
      <c r="G89" s="49"/>
    </row>
    <row r="90" spans="1:7" ht="15.6" customHeight="1" thickTop="1" x14ac:dyDescent="0.2">
      <c r="A90" s="23"/>
      <c r="B90" s="23"/>
      <c r="C90" s="23"/>
      <c r="D90" s="24"/>
      <c r="E90" s="62"/>
      <c r="F90" s="78" t="s">
        <v>13</v>
      </c>
      <c r="G90" s="40">
        <f>SUM(G88:G89)</f>
        <v>0</v>
      </c>
    </row>
    <row r="91" spans="1:7" s="89" customFormat="1" x14ac:dyDescent="0.2">
      <c r="A91" s="41"/>
      <c r="B91" s="41"/>
      <c r="C91" s="41"/>
      <c r="D91" s="42"/>
      <c r="E91" s="58"/>
      <c r="F91" s="79"/>
      <c r="G91" s="43"/>
    </row>
    <row r="92" spans="1:7" s="89" customFormat="1" ht="15.6" customHeight="1" x14ac:dyDescent="0.25">
      <c r="A92" s="34" t="s">
        <v>28</v>
      </c>
      <c r="B92" s="27"/>
      <c r="C92" s="27"/>
      <c r="D92" s="32"/>
      <c r="E92" s="58"/>
      <c r="F92" s="35"/>
      <c r="G92" s="35"/>
    </row>
    <row r="93" spans="1:7" ht="15.6" customHeight="1" thickBot="1" x14ac:dyDescent="0.25">
      <c r="A93" s="36" t="s">
        <v>0</v>
      </c>
      <c r="B93" s="36" t="s">
        <v>1</v>
      </c>
      <c r="C93" s="36" t="s">
        <v>2</v>
      </c>
      <c r="D93" s="37" t="s">
        <v>3</v>
      </c>
      <c r="E93" s="59" t="s">
        <v>4</v>
      </c>
      <c r="F93" s="38" t="s">
        <v>5</v>
      </c>
      <c r="G93" s="38" t="s">
        <v>6</v>
      </c>
    </row>
    <row r="94" spans="1:7" ht="15.6" customHeight="1" thickTop="1" x14ac:dyDescent="0.2">
      <c r="A94" s="23"/>
      <c r="B94" s="23"/>
      <c r="C94" s="23"/>
      <c r="D94" s="24"/>
      <c r="E94" s="62"/>
      <c r="F94" s="25"/>
      <c r="G94" s="25"/>
    </row>
    <row r="95" spans="1:7" ht="15.6" customHeight="1" x14ac:dyDescent="0.25">
      <c r="A95" s="50"/>
      <c r="B95" s="28" t="s">
        <v>44</v>
      </c>
      <c r="C95" s="50"/>
      <c r="D95" s="51"/>
      <c r="E95" s="66"/>
      <c r="F95" s="52"/>
      <c r="G95" s="52"/>
    </row>
    <row r="96" spans="1:7" ht="15.6" customHeight="1" thickBot="1" x14ac:dyDescent="0.25">
      <c r="A96" s="36"/>
      <c r="B96" s="36"/>
      <c r="C96" s="36"/>
      <c r="D96" s="37"/>
      <c r="E96" s="61"/>
      <c r="F96" s="9"/>
      <c r="G96" s="9"/>
    </row>
    <row r="97" spans="1:7" ht="15.6" customHeight="1" thickTop="1" x14ac:dyDescent="0.2">
      <c r="A97" s="23"/>
      <c r="B97" s="23"/>
      <c r="C97" s="23"/>
      <c r="D97" s="24"/>
      <c r="E97" s="62"/>
      <c r="F97" s="78" t="s">
        <v>13</v>
      </c>
      <c r="G97" s="40">
        <f>SUM(G94:G96)</f>
        <v>0</v>
      </c>
    </row>
    <row r="98" spans="1:7" ht="15.6" customHeight="1" x14ac:dyDescent="0.2"/>
    <row r="99" spans="1:7" ht="15.6" customHeight="1" x14ac:dyDescent="0.2"/>
    <row r="100" spans="1:7" ht="15.6" customHeight="1" x14ac:dyDescent="0.25">
      <c r="A100" s="114" t="s">
        <v>29</v>
      </c>
      <c r="B100" s="114"/>
      <c r="C100" s="114"/>
      <c r="D100" s="114"/>
      <c r="E100" s="114"/>
      <c r="F100" s="80"/>
      <c r="G100" s="53"/>
    </row>
    <row r="101" spans="1:7" ht="15.6" customHeight="1" x14ac:dyDescent="0.2">
      <c r="A101" s="26"/>
      <c r="B101" s="54"/>
      <c r="C101" s="54"/>
      <c r="D101" s="42"/>
      <c r="E101" s="67"/>
      <c r="F101" s="80"/>
      <c r="G101" s="53"/>
    </row>
    <row r="102" spans="1:7" ht="15.6" customHeight="1" x14ac:dyDescent="0.2">
      <c r="A102" s="107" t="s">
        <v>30</v>
      </c>
      <c r="B102" s="107"/>
      <c r="C102" s="107"/>
      <c r="D102" s="107"/>
      <c r="E102" s="107"/>
      <c r="F102" s="115">
        <f>ROUND(0.05*SUM(F103:G111),0)</f>
        <v>0</v>
      </c>
      <c r="G102" s="116"/>
    </row>
    <row r="103" spans="1:7" ht="15.6" customHeight="1" x14ac:dyDescent="0.2">
      <c r="A103" s="107" t="s">
        <v>31</v>
      </c>
      <c r="B103" s="107"/>
      <c r="C103" s="107"/>
      <c r="D103" s="107"/>
      <c r="E103" s="107"/>
      <c r="F103" s="115">
        <f>G24</f>
        <v>0</v>
      </c>
      <c r="G103" s="116"/>
    </row>
    <row r="104" spans="1:7" ht="15.6" customHeight="1" x14ac:dyDescent="0.2">
      <c r="A104" s="107" t="s">
        <v>32</v>
      </c>
      <c r="B104" s="107"/>
      <c r="C104" s="107"/>
      <c r="D104" s="107"/>
      <c r="E104" s="107"/>
      <c r="F104" s="108">
        <f>G36</f>
        <v>0</v>
      </c>
      <c r="G104" s="108"/>
    </row>
    <row r="105" spans="1:7" ht="15.6" customHeight="1" x14ac:dyDescent="0.2">
      <c r="A105" s="107" t="s">
        <v>33</v>
      </c>
      <c r="B105" s="107"/>
      <c r="C105" s="107"/>
      <c r="D105" s="107"/>
      <c r="E105" s="107"/>
      <c r="F105" s="108">
        <f>G46</f>
        <v>0</v>
      </c>
      <c r="G105" s="108"/>
    </row>
    <row r="106" spans="1:7" ht="15.6" customHeight="1" x14ac:dyDescent="0.2">
      <c r="A106" s="107" t="s">
        <v>34</v>
      </c>
      <c r="B106" s="107"/>
      <c r="C106" s="107"/>
      <c r="D106" s="107"/>
      <c r="E106" s="107"/>
      <c r="F106" s="108">
        <f>G53</f>
        <v>0</v>
      </c>
      <c r="G106" s="108"/>
    </row>
    <row r="107" spans="1:7" ht="15.6" customHeight="1" x14ac:dyDescent="0.2">
      <c r="A107" s="107" t="s">
        <v>35</v>
      </c>
      <c r="B107" s="107"/>
      <c r="C107" s="107"/>
      <c r="D107" s="107"/>
      <c r="E107" s="107"/>
      <c r="F107" s="108">
        <f>G59</f>
        <v>0</v>
      </c>
      <c r="G107" s="108"/>
    </row>
    <row r="108" spans="1:7" ht="15.6" customHeight="1" x14ac:dyDescent="0.2">
      <c r="A108" s="107" t="s">
        <v>36</v>
      </c>
      <c r="B108" s="107"/>
      <c r="C108" s="107"/>
      <c r="D108" s="107"/>
      <c r="E108" s="107"/>
      <c r="F108" s="108">
        <f>G67</f>
        <v>0</v>
      </c>
      <c r="G108" s="108"/>
    </row>
    <row r="109" spans="1:7" ht="15.6" customHeight="1" x14ac:dyDescent="0.2">
      <c r="A109" s="107" t="s">
        <v>37</v>
      </c>
      <c r="B109" s="107"/>
      <c r="C109" s="107"/>
      <c r="D109" s="107"/>
      <c r="E109" s="107"/>
      <c r="F109" s="108">
        <f>G84</f>
        <v>0</v>
      </c>
      <c r="G109" s="108"/>
    </row>
    <row r="110" spans="1:7" ht="15.6" customHeight="1" x14ac:dyDescent="0.2">
      <c r="A110" s="107" t="s">
        <v>38</v>
      </c>
      <c r="B110" s="107"/>
      <c r="C110" s="107"/>
      <c r="D110" s="107"/>
      <c r="E110" s="107"/>
      <c r="F110" s="108">
        <f>G90</f>
        <v>0</v>
      </c>
      <c r="G110" s="108"/>
    </row>
    <row r="111" spans="1:7" ht="15.6" customHeight="1" x14ac:dyDescent="0.2">
      <c r="A111" s="107" t="s">
        <v>39</v>
      </c>
      <c r="B111" s="107"/>
      <c r="C111" s="107"/>
      <c r="D111" s="107"/>
      <c r="E111" s="107"/>
      <c r="F111" s="108">
        <f>G97</f>
        <v>0</v>
      </c>
      <c r="G111" s="108"/>
    </row>
    <row r="112" spans="1:7" ht="15.6" customHeight="1" x14ac:dyDescent="0.2">
      <c r="A112" s="26"/>
      <c r="B112" s="54"/>
      <c r="C112" s="54"/>
      <c r="D112" s="42"/>
      <c r="E112" s="67"/>
      <c r="F112" s="81"/>
      <c r="G112" s="53"/>
    </row>
    <row r="113" spans="1:7" ht="15.6" customHeight="1" x14ac:dyDescent="0.2">
      <c r="A113" s="26"/>
      <c r="B113" s="54"/>
      <c r="C113" s="110" t="s">
        <v>40</v>
      </c>
      <c r="D113" s="110"/>
      <c r="E113" s="110"/>
      <c r="F113" s="108">
        <f>ROUND(SUM(F102:G112),2)</f>
        <v>0</v>
      </c>
      <c r="G113" s="108"/>
    </row>
    <row r="114" spans="1:7" ht="15.6" customHeight="1" x14ac:dyDescent="0.2">
      <c r="A114" s="26"/>
      <c r="B114" s="54"/>
      <c r="C114" s="111" t="s">
        <v>64</v>
      </c>
      <c r="D114" s="112"/>
      <c r="E114" s="113"/>
      <c r="F114" s="55"/>
      <c r="G114" s="55">
        <f>F113*5%</f>
        <v>0</v>
      </c>
    </row>
    <row r="115" spans="1:7" ht="15.6" customHeight="1" x14ac:dyDescent="0.2">
      <c r="A115" s="26"/>
      <c r="B115" s="54"/>
      <c r="C115" s="68"/>
      <c r="D115" s="69"/>
      <c r="E115" s="70" t="s">
        <v>65</v>
      </c>
      <c r="F115" s="55"/>
      <c r="G115" s="55">
        <f>SUM(F113:G114)</f>
        <v>0</v>
      </c>
    </row>
    <row r="116" spans="1:7" ht="15.6" customHeight="1" x14ac:dyDescent="0.2">
      <c r="A116" s="26"/>
      <c r="B116" s="54"/>
      <c r="C116" s="109" t="s">
        <v>41</v>
      </c>
      <c r="D116" s="109"/>
      <c r="E116" s="109"/>
      <c r="F116" s="108">
        <f>G115*20%</f>
        <v>0</v>
      </c>
      <c r="G116" s="108"/>
    </row>
    <row r="117" spans="1:7" ht="15.6" customHeight="1" x14ac:dyDescent="0.2">
      <c r="A117" s="26"/>
      <c r="B117" s="54"/>
      <c r="C117" s="109" t="s">
        <v>42</v>
      </c>
      <c r="D117" s="109"/>
      <c r="E117" s="109"/>
      <c r="F117" s="108">
        <f>SUM(F115:G116)</f>
        <v>0</v>
      </c>
      <c r="G117" s="108"/>
    </row>
    <row r="118" spans="1:7" ht="15.6" customHeight="1" x14ac:dyDescent="0.2"/>
    <row r="119" spans="1:7" ht="15.6" customHeight="1" x14ac:dyDescent="0.2"/>
    <row r="120" spans="1:7" ht="15.6" customHeight="1" x14ac:dyDescent="0.2"/>
    <row r="121" spans="1:7" ht="15.6" customHeight="1" x14ac:dyDescent="0.2"/>
  </sheetData>
  <mergeCells count="33">
    <mergeCell ref="A2:G2"/>
    <mergeCell ref="A3:G3"/>
    <mergeCell ref="A4:G4"/>
    <mergeCell ref="A5:G5"/>
    <mergeCell ref="F7:G7"/>
    <mergeCell ref="A100:E100"/>
    <mergeCell ref="A102:E102"/>
    <mergeCell ref="F102:G102"/>
    <mergeCell ref="A103:E103"/>
    <mergeCell ref="F103:G103"/>
    <mergeCell ref="C117:E117"/>
    <mergeCell ref="F117:G117"/>
    <mergeCell ref="A110:E110"/>
    <mergeCell ref="F110:G110"/>
    <mergeCell ref="A111:E111"/>
    <mergeCell ref="F111:G111"/>
    <mergeCell ref="C113:E113"/>
    <mergeCell ref="F113:G113"/>
    <mergeCell ref="C114:E114"/>
    <mergeCell ref="C116:E116"/>
    <mergeCell ref="F116:G116"/>
    <mergeCell ref="A104:E104"/>
    <mergeCell ref="F104:G104"/>
    <mergeCell ref="A105:E105"/>
    <mergeCell ref="F105:G105"/>
    <mergeCell ref="A106:E106"/>
    <mergeCell ref="F106:G106"/>
    <mergeCell ref="A107:E107"/>
    <mergeCell ref="F107:G107"/>
    <mergeCell ref="A108:E108"/>
    <mergeCell ref="F108:G108"/>
    <mergeCell ref="A109:E109"/>
    <mergeCell ref="F109:G109"/>
  </mergeCells>
  <pageMargins left="0.7" right="0.7" top="0.75" bottom="0.75" header="0.3" footer="0.3"/>
  <pageSetup paperSize="9" scale="77" fitToHeight="0" orientation="portrait" r:id="rId1"/>
  <headerFooter>
    <oddHeader>&amp;L&amp;10Kululoend
I lõik&amp;R&amp;10Saaremaa vald, Leisi alevi, Orissaare mnt 2a Leisi Konsumi asendiplaani osa
Klotoid OÜ töö nr 080324 
Staadium: Põhiprojekt</oddHeader>
    <oddFooter>&amp;L&amp;10Teehoiutööde tehnilised kirjeldused versioon 18.02.2019&amp;R&amp;10&amp;F</oddFooter>
  </headerFooter>
  <rowBreaks count="2" manualBreakCount="2">
    <brk id="37" max="6" man="1"/>
    <brk id="5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5" sqref="B15"/>
    </sheetView>
  </sheetViews>
  <sheetFormatPr defaultRowHeight="15" x14ac:dyDescent="0.25"/>
  <cols>
    <col min="1" max="1" width="23.42578125" bestFit="1" customWidth="1"/>
    <col min="2" max="2" width="17.42578125" bestFit="1" customWidth="1"/>
  </cols>
  <sheetData>
    <row r="1" spans="1:2" x14ac:dyDescent="0.25">
      <c r="A1" t="s">
        <v>47</v>
      </c>
      <c r="B1">
        <v>1157</v>
      </c>
    </row>
    <row r="2" spans="1:2" x14ac:dyDescent="0.25">
      <c r="A2" t="s">
        <v>48</v>
      </c>
      <c r="B2">
        <v>250</v>
      </c>
    </row>
    <row r="3" spans="1:2" x14ac:dyDescent="0.25">
      <c r="A3" t="s">
        <v>49</v>
      </c>
      <c r="B3" s="1" t="s">
        <v>51</v>
      </c>
    </row>
    <row r="4" spans="1:2" x14ac:dyDescent="0.25">
      <c r="A4" t="s">
        <v>52</v>
      </c>
      <c r="B4" s="1" t="s">
        <v>53</v>
      </c>
    </row>
    <row r="5" spans="1:2" x14ac:dyDescent="0.25">
      <c r="A5" t="s">
        <v>55</v>
      </c>
      <c r="B5" s="1">
        <v>1720</v>
      </c>
    </row>
    <row r="6" spans="1:2" x14ac:dyDescent="0.25">
      <c r="A6" t="s">
        <v>56</v>
      </c>
      <c r="B6" s="1">
        <v>600</v>
      </c>
    </row>
    <row r="7" spans="1:2" x14ac:dyDescent="0.25">
      <c r="A7" t="s">
        <v>54</v>
      </c>
      <c r="B7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Leht1</vt:lpstr>
      <vt:lpstr>ABI</vt:lpstr>
      <vt:lpstr>Leht1!Prindiala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2024-08-27T13:32:56Z</dcterms:modified>
</cp:coreProperties>
</file>