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SAFO_RAM/Dokumendid/EELARVE/Kinnitatud_eelarved/2026/Ülekantavad/Erakorraline/"/>
    </mc:Choice>
  </mc:AlternateContent>
  <xr:revisionPtr revIDLastSave="679" documentId="8_{A0121C33-4C23-443F-8AEB-67F864C1800E}" xr6:coauthVersionLast="47" xr6:coauthVersionMax="47" xr10:uidLastSave="{15459FB0-1714-4A76-8EC5-883C410CD561}"/>
  <bookViews>
    <workbookView xWindow="-108" yWindow="-108" windowWidth="23256" windowHeight="12456" xr2:uid="{00000000-000D-0000-FFFF-FFFF00000000}"/>
  </bookViews>
  <sheets>
    <sheet name="Vorm 3 (VA)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9" l="1"/>
  <c r="O22" i="9"/>
  <c r="P22" i="9" s="1"/>
  <c r="R22" i="9" s="1"/>
  <c r="S22" i="9" s="1"/>
  <c r="O21" i="9"/>
  <c r="P21" i="9" s="1"/>
  <c r="R21" i="9" s="1"/>
  <c r="S21" i="9" s="1"/>
  <c r="O20" i="9"/>
  <c r="P20" i="9" s="1"/>
  <c r="R20" i="9" s="1"/>
  <c r="S20" i="9" s="1"/>
  <c r="O19" i="9"/>
  <c r="P19" i="9" s="1"/>
  <c r="R19" i="9" s="1"/>
  <c r="S19" i="9" s="1"/>
  <c r="M23" i="9"/>
  <c r="N23" i="9"/>
  <c r="Q23" i="9"/>
  <c r="T23" i="9"/>
  <c r="S12" i="9"/>
  <c r="P14" i="9"/>
  <c r="R14" i="9" s="1"/>
  <c r="S14" i="9" s="1"/>
  <c r="P15" i="9"/>
  <c r="R15" i="9" s="1"/>
  <c r="S15" i="9" s="1"/>
  <c r="O14" i="9"/>
  <c r="O15" i="9"/>
  <c r="O16" i="9"/>
  <c r="P16" i="9" s="1"/>
  <c r="R16" i="9" s="1"/>
  <c r="S16" i="9" s="1"/>
  <c r="O17" i="9"/>
  <c r="P17" i="9" s="1"/>
  <c r="R17" i="9" s="1"/>
  <c r="S17" i="9" s="1"/>
  <c r="O18" i="9"/>
  <c r="P18" i="9" s="1"/>
  <c r="R18" i="9" s="1"/>
  <c r="S18" i="9" s="1"/>
  <c r="O10" i="9"/>
  <c r="P10" i="9" s="1"/>
  <c r="R10" i="9" s="1"/>
  <c r="S10" i="9" s="1"/>
  <c r="O11" i="9"/>
  <c r="O12" i="9"/>
  <c r="P12" i="9" s="1"/>
  <c r="T12" i="9" s="1"/>
  <c r="O13" i="9"/>
  <c r="P13" i="9" s="1"/>
  <c r="R13" i="9" s="1"/>
  <c r="S13" i="9" s="1"/>
  <c r="O9" i="9"/>
  <c r="P9" i="9" s="1"/>
  <c r="R9" i="9" s="1"/>
  <c r="S9" i="9" s="1"/>
  <c r="P11" i="9"/>
  <c r="R11" i="9" s="1"/>
  <c r="S11" i="9" s="1"/>
  <c r="S23" i="9" l="1"/>
  <c r="O23" i="9"/>
  <c r="P23" i="9"/>
  <c r="R23" i="9"/>
</calcChain>
</file>

<file path=xl/sharedStrings.xml><?xml version="1.0" encoding="utf-8"?>
<sst xmlns="http://schemas.openxmlformats.org/spreadsheetml/2006/main" count="104" uniqueCount="77">
  <si>
    <t>Märkused (sh viide seletuskirjas/memos olevale vastavale põhjendusele)</t>
  </si>
  <si>
    <t>Lõplik eelarve</t>
  </si>
  <si>
    <t>Kasutamata eelarve jääk</t>
  </si>
  <si>
    <t>(1)</t>
  </si>
  <si>
    <t>(2)</t>
  </si>
  <si>
    <t>(6)</t>
  </si>
  <si>
    <t xml:space="preserve">Ei taotle üle kanda
</t>
  </si>
  <si>
    <t>Programmi tegevuse kood</t>
  </si>
  <si>
    <t>Programmi tegevuse nimi</t>
  </si>
  <si>
    <t>Asutuse nimi</t>
  </si>
  <si>
    <t>Eelarve liik*</t>
  </si>
  <si>
    <t>Eelarve objekti kood</t>
  </si>
  <si>
    <t>Objekti nimi</t>
  </si>
  <si>
    <t>Sh üle toodud eelnevast aastast</t>
  </si>
  <si>
    <t xml:space="preserve">Täitmine 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</si>
  <si>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</si>
  <si>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</si>
  <si>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</si>
  <si>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</si>
  <si>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</si>
  <si>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</si>
  <si>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</si>
  <si>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</si>
  <si>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Riigivalitsemine</t>
  </si>
  <si>
    <t>K</t>
  </si>
  <si>
    <t>Halduspoliitika programm</t>
  </si>
  <si>
    <t>RV030106</t>
  </si>
  <si>
    <t>Riigi halduse korraldamine</t>
  </si>
  <si>
    <t>Muud toetused</t>
  </si>
  <si>
    <t>OR090010</t>
  </si>
  <si>
    <t>Maavalitsuste ja KOV-de kuludeks</t>
  </si>
  <si>
    <t>OR090066</t>
  </si>
  <si>
    <t>RAS-i Agrotarve võla hüvitamine</t>
  </si>
  <si>
    <t xml:space="preserve">Muud tegevuskulud </t>
  </si>
  <si>
    <t>OR090143</t>
  </si>
  <si>
    <t>Tööjõukulud</t>
  </si>
  <si>
    <t>OR090279</t>
  </si>
  <si>
    <t xml:space="preserve">Sotsiaaltoetused </t>
  </si>
  <si>
    <t>I</t>
  </si>
  <si>
    <t>RMIT</t>
  </si>
  <si>
    <t>OR090045</t>
  </si>
  <si>
    <t>Maa korraline hindamine</t>
  </si>
  <si>
    <t>SR090024</t>
  </si>
  <si>
    <t>Laiapindse riigikaitse tegevused</t>
  </si>
  <si>
    <t>Majandamiskulud</t>
  </si>
  <si>
    <t>Investeeringud</t>
  </si>
  <si>
    <t>RM</t>
  </si>
  <si>
    <t>Riigi tugiteenuste pakkumine</t>
  </si>
  <si>
    <t>RV030204</t>
  </si>
  <si>
    <t>Rahatark riik</t>
  </si>
  <si>
    <t>RV020202</t>
  </si>
  <si>
    <t>Maksu- ja tollipoliitika kujundamine ja korraldamine</t>
  </si>
  <si>
    <t>MTA</t>
  </si>
  <si>
    <t>SR090031</t>
  </si>
  <si>
    <t>Laia riigikaitse menetlemise kulud</t>
  </si>
  <si>
    <t>Omandi- ja maareformist tulenevate ülesannete täitmiseks</t>
  </si>
  <si>
    <t>Õigusvastaselt võõrandatud vara kompenseerimine</t>
  </si>
  <si>
    <t>Programm</t>
  </si>
  <si>
    <t>Tulemus-valdkond</t>
  </si>
  <si>
    <t xml:space="preserve">Maj. sisu </t>
  </si>
  <si>
    <t xml:space="preserve">Konto nimi </t>
  </si>
  <si>
    <t>2025. aasta riigieelarve jäägid</t>
  </si>
  <si>
    <t xml:space="preserve">Jääkide 2026. aastasse üle viimine </t>
  </si>
  <si>
    <t>KOKKU</t>
  </si>
  <si>
    <r>
      <t xml:space="preserve">Rahandusministeeriumi 2025. aasta riigieelarve piirmääraga vahendite (liik 20) kasutamata eelarve ülekandmine </t>
    </r>
    <r>
      <rPr>
        <sz val="12"/>
        <color rgb="FF000000"/>
        <rFont val="Times New Roman"/>
        <family val="1"/>
        <charset val="186"/>
      </rPr>
      <t>(eurodes)</t>
    </r>
  </si>
  <si>
    <t>Riigisaladusega kaetud kulud</t>
  </si>
  <si>
    <t>Punkt 1, tabel 1, rida 1</t>
  </si>
  <si>
    <t>Punkt 1, tabel 1, rida 2</t>
  </si>
  <si>
    <t>Punkt 1, tabel 1, rida 3</t>
  </si>
  <si>
    <t>Punkt 1, tabel 1, rida 4</t>
  </si>
  <si>
    <t>Punkt 2. tabel 2, rida 1</t>
  </si>
  <si>
    <t>Punkt 2, tabel 2, rida 1</t>
  </si>
  <si>
    <t>Punkt 2, tabel 2, rida 2</t>
  </si>
  <si>
    <t>XX</t>
  </si>
  <si>
    <t>Punkt 1, tabel 1, rida 5</t>
  </si>
  <si>
    <t>Rea nr</t>
  </si>
  <si>
    <t>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</si>
</sst>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indexed="8"/>
      <name val="Calibri"/>
      <family val="2"/>
      <scheme val="minor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theme="1"/>
      <name val="Times New Roman"/>
      <family val="1"/>
    </font>
    <font>
      <sz val="11"/>
      <color rgb="FF00B050"/>
      <name val="Calibri"/>
      <family val="2"/>
      <charset val="186"/>
      <scheme val="minor"/>
    </font>
    <font>
      <i/>
      <sz val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00B050"/>
      <name val="Times New Roman"/>
      <family val="1"/>
      <charset val="186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96C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102">
    <xf numFmtId="0" fontId="0" fillId="0" borderId="0" xfId="0"/>
    <xf numFmtId="0" fontId="7" fillId="0" borderId="0" xfId="0" applyFont="1" applyAlignment="1">
      <alignment horizontal="right" vertical="top"/>
    </xf>
    <xf numFmtId="0" fontId="8" fillId="0" borderId="0" xfId="0" applyFont="1"/>
    <xf numFmtId="0" fontId="9" fillId="0" borderId="0" xfId="3" applyFont="1" applyAlignment="1">
      <alignment horizontal="right"/>
    </xf>
    <xf numFmtId="0" fontId="9" fillId="0" borderId="0" xfId="0" applyFont="1" applyAlignment="1">
      <alignment horizontal="right" vertical="top"/>
    </xf>
    <xf numFmtId="0" fontId="0" fillId="0" borderId="1" xfId="0" applyBorder="1"/>
    <xf numFmtId="0" fontId="11" fillId="0" borderId="0" xfId="0" applyFont="1"/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5" fillId="0" borderId="0" xfId="3" applyFont="1" applyAlignment="1">
      <alignment horizontal="right"/>
    </xf>
    <xf numFmtId="0" fontId="16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4" fillId="0" borderId="0" xfId="3" applyFont="1" applyAlignment="1">
      <alignment horizontal="center" vertical="top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quotePrefix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" fontId="18" fillId="0" borderId="1" xfId="0" applyNumberFormat="1" applyFont="1" applyBorder="1" applyAlignment="1">
      <alignment horizontal="right"/>
    </xf>
    <xf numFmtId="4" fontId="18" fillId="0" borderId="1" xfId="0" quotePrefix="1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" fontId="21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0" fontId="21" fillId="0" borderId="0" xfId="0" applyFont="1"/>
    <xf numFmtId="0" fontId="2" fillId="0" borderId="10" xfId="0" applyFont="1" applyBorder="1"/>
    <xf numFmtId="0" fontId="21" fillId="0" borderId="3" xfId="0" applyFont="1" applyBorder="1"/>
    <xf numFmtId="4" fontId="21" fillId="0" borderId="3" xfId="0" applyNumberFormat="1" applyFont="1" applyBorder="1" applyAlignment="1">
      <alignment horizontal="right"/>
    </xf>
    <xf numFmtId="0" fontId="23" fillId="0" borderId="1" xfId="0" applyFont="1" applyBorder="1"/>
    <xf numFmtId="4" fontId="23" fillId="0" borderId="1" xfId="0" quotePrefix="1" applyNumberFormat="1" applyFont="1" applyBorder="1" applyAlignment="1">
      <alignment horizontal="right"/>
    </xf>
    <xf numFmtId="0" fontId="23" fillId="0" borderId="0" xfId="0" applyFont="1"/>
    <xf numFmtId="4" fontId="18" fillId="8" borderId="1" xfId="0" applyNumberFormat="1" applyFont="1" applyFill="1" applyBorder="1" applyAlignment="1">
      <alignment horizontal="right"/>
    </xf>
    <xf numFmtId="4" fontId="18" fillId="8" borderId="1" xfId="0" quotePrefix="1" applyNumberFormat="1" applyFont="1" applyFill="1" applyBorder="1" applyAlignment="1">
      <alignment horizontal="right"/>
    </xf>
    <xf numFmtId="4" fontId="2" fillId="8" borderId="12" xfId="0" applyNumberFormat="1" applyFont="1" applyFill="1" applyBorder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5" borderId="9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24" fillId="0" borderId="0" xfId="0" applyFont="1" applyAlignment="1">
      <alignment horizontal="right" vertical="top"/>
    </xf>
    <xf numFmtId="0" fontId="25" fillId="0" borderId="0" xfId="0" applyFont="1" applyAlignment="1">
      <alignment horizontal="right" vertical="top"/>
    </xf>
    <xf numFmtId="4" fontId="18" fillId="0" borderId="2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right"/>
    </xf>
    <xf numFmtId="4" fontId="21" fillId="0" borderId="2" xfId="0" applyNumberFormat="1" applyFont="1" applyBorder="1" applyAlignment="1">
      <alignment horizontal="right"/>
    </xf>
    <xf numFmtId="0" fontId="22" fillId="4" borderId="13" xfId="0" applyFont="1" applyFill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26" fillId="0" borderId="0" xfId="0" applyFont="1" applyAlignment="1">
      <alignment horizontal="right" vertical="top"/>
    </xf>
    <xf numFmtId="4" fontId="2" fillId="8" borderId="1" xfId="0" applyNumberFormat="1" applyFont="1" applyFill="1" applyBorder="1" applyAlignment="1">
      <alignment horizontal="right"/>
    </xf>
    <xf numFmtId="4" fontId="2" fillId="8" borderId="1" xfId="0" quotePrefix="1" applyNumberFormat="1" applyFont="1" applyFill="1" applyBorder="1" applyAlignment="1">
      <alignment horizontal="right"/>
    </xf>
    <xf numFmtId="4" fontId="2" fillId="0" borderId="1" xfId="0" quotePrefix="1" applyNumberFormat="1" applyFont="1" applyBorder="1" applyAlignment="1">
      <alignment horizontal="right"/>
    </xf>
    <xf numFmtId="4" fontId="2" fillId="8" borderId="11" xfId="0" applyNumberFormat="1" applyFont="1" applyFill="1" applyBorder="1" applyAlignment="1">
      <alignment horizontal="right"/>
    </xf>
    <xf numFmtId="0" fontId="2" fillId="0" borderId="3" xfId="0" quotePrefix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18" fillId="8" borderId="2" xfId="0" applyNumberFormat="1" applyFont="1" applyFill="1" applyBorder="1" applyAlignment="1">
      <alignment horizontal="right"/>
    </xf>
    <xf numFmtId="0" fontId="12" fillId="0" borderId="3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top" wrapText="1"/>
    </xf>
    <xf numFmtId="3" fontId="5" fillId="5" borderId="6" xfId="3" applyNumberFormat="1" applyFont="1" applyFill="1" applyBorder="1" applyAlignment="1">
      <alignment horizontal="center" vertical="top" wrapText="1"/>
    </xf>
    <xf numFmtId="3" fontId="5" fillId="5" borderId="7" xfId="3" applyNumberFormat="1" applyFont="1" applyFill="1" applyBorder="1" applyAlignment="1">
      <alignment horizontal="center" vertical="top" wrapText="1"/>
    </xf>
    <xf numFmtId="3" fontId="5" fillId="7" borderId="1" xfId="0" applyNumberFormat="1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left" vertical="center"/>
    </xf>
    <xf numFmtId="4" fontId="12" fillId="0" borderId="3" xfId="0" applyNumberFormat="1" applyFont="1" applyBorder="1" applyAlignment="1">
      <alignment horizontal="left" vertical="center"/>
    </xf>
  </cellXfs>
  <cellStyles count="4">
    <cellStyle name="Normaallaad" xfId="0" builtinId="0"/>
    <cellStyle name="Normaallaad 2" xfId="3" xr:uid="{2D5747CA-EFA3-40C3-8C44-B1DFE25174A1}"/>
    <cellStyle name="Normal 10 2" xfId="2" xr:uid="{00000000-0005-0000-0000-000001000000}"/>
    <cellStyle name="Normal 25 9" xfId="1" xr:uid="{00000000-0005-0000-0000-000002000000}"/>
  </cellStyles>
  <dxfs count="0"/>
  <tableStyles count="0" defaultTableStyle="TableStyleMedium2" defaultPivotStyle="PivotStyleLight16"/>
  <colors>
    <mruColors>
      <color rgb="FFD096C8"/>
      <color rgb="FFCC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DD54-6841-4AE5-91FB-10B62E2660DC}">
  <sheetPr>
    <pageSetUpPr fitToPage="1"/>
  </sheetPr>
  <dimension ref="A1:V23"/>
  <sheetViews>
    <sheetView tabSelected="1" topLeftCell="E7" zoomScale="110" zoomScaleNormal="110" workbookViewId="0">
      <selection activeCell="V19" sqref="V19"/>
    </sheetView>
  </sheetViews>
  <sheetFormatPr defaultRowHeight="14.4" x14ac:dyDescent="0.3"/>
  <cols>
    <col min="1" max="1" width="4.88671875" customWidth="1"/>
    <col min="2" max="2" width="12" customWidth="1"/>
    <col min="3" max="3" width="11.77734375" customWidth="1"/>
    <col min="4" max="4" width="9.6640625" customWidth="1"/>
    <col min="5" max="5" width="15.77734375" customWidth="1"/>
    <col min="6" max="6" width="6.88671875" customWidth="1"/>
    <col min="7" max="7" width="7" customWidth="1"/>
    <col min="8" max="8" width="14.6640625" customWidth="1"/>
    <col min="9" max="9" width="11.44140625" hidden="1" customWidth="1"/>
    <col min="10" max="10" width="9.6640625" customWidth="1"/>
    <col min="11" max="11" width="25.109375" customWidth="1"/>
    <col min="12" max="12" width="11.44140625" customWidth="1"/>
    <col min="13" max="13" width="11.33203125" customWidth="1"/>
    <col min="14" max="14" width="10.77734375" customWidth="1"/>
    <col min="15" max="15" width="11.109375" customWidth="1"/>
    <col min="16" max="16" width="11.88671875" customWidth="1"/>
    <col min="17" max="17" width="10.77734375" hidden="1" customWidth="1"/>
    <col min="18" max="18" width="10.88671875" customWidth="1"/>
    <col min="19" max="19" width="10.77734375" hidden="1" customWidth="1"/>
    <col min="20" max="20" width="10" customWidth="1"/>
    <col min="21" max="21" width="16.6640625" customWidth="1"/>
    <col min="22" max="22" width="16" customWidth="1"/>
  </cols>
  <sheetData>
    <row r="1" spans="1:22" ht="15.6" x14ac:dyDescent="0.3">
      <c r="J1" s="2"/>
      <c r="K1" s="2"/>
      <c r="L1" s="2"/>
      <c r="M1" s="2"/>
      <c r="N1" s="2"/>
      <c r="O1" s="2"/>
      <c r="P1" s="2"/>
      <c r="Q1" s="2"/>
      <c r="R1" s="2"/>
      <c r="S1" s="3"/>
      <c r="T1" s="10"/>
      <c r="U1" s="3"/>
      <c r="V1" s="3" t="s">
        <v>76</v>
      </c>
    </row>
    <row r="2" spans="1:22" ht="15.6" x14ac:dyDescent="0.3">
      <c r="J2" s="2"/>
      <c r="K2" s="2"/>
      <c r="L2" s="2"/>
      <c r="M2" s="2"/>
      <c r="N2" s="2"/>
      <c r="O2" s="2"/>
      <c r="P2" s="2"/>
      <c r="Q2" s="2"/>
      <c r="R2" s="2"/>
      <c r="S2" s="4"/>
      <c r="T2" s="9"/>
      <c r="U2" s="4"/>
      <c r="V2" s="11" t="s">
        <v>64</v>
      </c>
    </row>
    <row r="3" spans="1:22" ht="15.6" x14ac:dyDescent="0.3">
      <c r="J3" s="2"/>
      <c r="K3" s="2"/>
      <c r="L3" s="2"/>
      <c r="M3" s="2"/>
      <c r="N3" s="2"/>
      <c r="O3" s="2"/>
      <c r="P3" s="2"/>
      <c r="Q3" s="2"/>
      <c r="R3" s="2"/>
      <c r="S3" s="4"/>
      <c r="T3" s="9"/>
      <c r="U3" s="4"/>
      <c r="V3" s="54"/>
    </row>
    <row r="4" spans="1:22" x14ac:dyDescent="0.3">
      <c r="J4" s="2"/>
      <c r="K4" s="2"/>
      <c r="L4" s="2"/>
      <c r="M4" s="2"/>
      <c r="N4" s="2"/>
      <c r="O4" s="2"/>
      <c r="P4" s="2"/>
      <c r="Q4" s="2"/>
      <c r="R4" s="2"/>
      <c r="S4" s="1"/>
      <c r="T4" s="8"/>
      <c r="U4" s="1"/>
      <c r="V4" s="55"/>
    </row>
    <row r="5" spans="1:22" ht="15" thickBot="1" x14ac:dyDescent="0.35">
      <c r="J5" s="2"/>
      <c r="K5" s="2"/>
      <c r="L5" s="2"/>
      <c r="M5" s="2"/>
      <c r="N5" s="2"/>
      <c r="O5" s="2"/>
      <c r="P5" s="2"/>
      <c r="Q5" s="6"/>
      <c r="R5" s="2"/>
      <c r="S5" s="66"/>
      <c r="T5" s="7"/>
    </row>
    <row r="6" spans="1:22" s="12" customFormat="1" ht="36.6" customHeight="1" thickBot="1" x14ac:dyDescent="0.35">
      <c r="A6" s="53"/>
      <c r="E6" s="14"/>
      <c r="F6" s="13"/>
      <c r="G6" s="13"/>
      <c r="J6" s="14"/>
      <c r="K6" s="14"/>
      <c r="L6" s="76" t="s">
        <v>61</v>
      </c>
      <c r="M6" s="76"/>
      <c r="N6" s="76"/>
      <c r="O6" s="76"/>
      <c r="P6" s="76"/>
      <c r="Q6" s="77" t="s">
        <v>62</v>
      </c>
      <c r="R6" s="78"/>
      <c r="S6" s="78"/>
      <c r="T6" s="80" t="s">
        <v>6</v>
      </c>
      <c r="U6" s="79" t="s">
        <v>0</v>
      </c>
    </row>
    <row r="7" spans="1:22" s="51" customFormat="1" ht="51" customHeight="1" thickBot="1" x14ac:dyDescent="0.35">
      <c r="A7" s="59" t="s">
        <v>75</v>
      </c>
      <c r="B7" s="46" t="s">
        <v>58</v>
      </c>
      <c r="C7" s="47" t="s">
        <v>57</v>
      </c>
      <c r="D7" s="47" t="s">
        <v>7</v>
      </c>
      <c r="E7" s="47" t="s">
        <v>8</v>
      </c>
      <c r="F7" s="47" t="s">
        <v>9</v>
      </c>
      <c r="G7" s="47" t="s">
        <v>59</v>
      </c>
      <c r="H7" s="46" t="s">
        <v>60</v>
      </c>
      <c r="I7" s="46" t="s">
        <v>10</v>
      </c>
      <c r="J7" s="46" t="s">
        <v>11</v>
      </c>
      <c r="K7" s="46" t="s">
        <v>12</v>
      </c>
      <c r="L7" s="48" t="s">
        <v>1</v>
      </c>
      <c r="M7" s="48" t="s">
        <v>13</v>
      </c>
      <c r="N7" s="48" t="s">
        <v>14</v>
      </c>
      <c r="O7" s="48" t="s">
        <v>2</v>
      </c>
      <c r="P7" s="48" t="s">
        <v>15</v>
      </c>
      <c r="Q7" s="49" t="s">
        <v>16</v>
      </c>
      <c r="R7" s="49" t="s">
        <v>17</v>
      </c>
      <c r="S7" s="50" t="s">
        <v>18</v>
      </c>
      <c r="T7" s="80"/>
      <c r="U7" s="79"/>
    </row>
    <row r="8" spans="1:22" s="20" customFormat="1" ht="12" x14ac:dyDescent="0.25">
      <c r="A8" s="52"/>
      <c r="B8" s="15"/>
      <c r="C8" s="15"/>
      <c r="D8" s="15"/>
      <c r="E8" s="15"/>
      <c r="F8" s="16"/>
      <c r="G8" s="16"/>
      <c r="H8" s="15"/>
      <c r="I8" s="15"/>
      <c r="J8" s="16"/>
      <c r="K8" s="15"/>
      <c r="L8" s="17" t="s">
        <v>3</v>
      </c>
      <c r="M8" s="17" t="s">
        <v>4</v>
      </c>
      <c r="N8" s="18" t="s">
        <v>19</v>
      </c>
      <c r="O8" s="17" t="s">
        <v>20</v>
      </c>
      <c r="P8" s="18" t="s">
        <v>21</v>
      </c>
      <c r="Q8" s="18" t="s">
        <v>5</v>
      </c>
      <c r="R8" s="71" t="s">
        <v>5</v>
      </c>
      <c r="S8" s="74" t="s">
        <v>5</v>
      </c>
      <c r="T8" s="74" t="s">
        <v>22</v>
      </c>
      <c r="U8" s="19"/>
    </row>
    <row r="9" spans="1:22" s="20" customFormat="1" ht="12" x14ac:dyDescent="0.25">
      <c r="A9" s="75">
        <v>1</v>
      </c>
      <c r="B9" s="94" t="s">
        <v>23</v>
      </c>
      <c r="C9" s="91" t="s">
        <v>25</v>
      </c>
      <c r="D9" s="94" t="s">
        <v>26</v>
      </c>
      <c r="E9" s="91" t="s">
        <v>27</v>
      </c>
      <c r="F9" s="94" t="s">
        <v>46</v>
      </c>
      <c r="G9" s="29" t="s">
        <v>24</v>
      </c>
      <c r="H9" s="19" t="s">
        <v>28</v>
      </c>
      <c r="I9" s="19">
        <v>20</v>
      </c>
      <c r="J9" s="21" t="s">
        <v>29</v>
      </c>
      <c r="K9" s="19" t="s">
        <v>30</v>
      </c>
      <c r="L9" s="67">
        <v>-5537.87</v>
      </c>
      <c r="M9" s="67">
        <v>-5537.87</v>
      </c>
      <c r="N9" s="68">
        <v>0</v>
      </c>
      <c r="O9" s="67">
        <f>L9-N9</f>
        <v>-5537.87</v>
      </c>
      <c r="P9" s="69">
        <f>O9</f>
        <v>-5537.87</v>
      </c>
      <c r="Q9" s="23"/>
      <c r="R9" s="69">
        <f>P9</f>
        <v>-5537.87</v>
      </c>
      <c r="S9" s="72">
        <f>R9+Q9</f>
        <v>-5537.87</v>
      </c>
      <c r="T9" s="24"/>
      <c r="U9" s="61" t="s">
        <v>66</v>
      </c>
    </row>
    <row r="10" spans="1:22" s="20" customFormat="1" ht="12" x14ac:dyDescent="0.25">
      <c r="A10" s="21">
        <v>2</v>
      </c>
      <c r="B10" s="95"/>
      <c r="C10" s="92"/>
      <c r="D10" s="95"/>
      <c r="E10" s="92"/>
      <c r="F10" s="95"/>
      <c r="G10" s="29" t="s">
        <v>24</v>
      </c>
      <c r="H10" s="19" t="s">
        <v>33</v>
      </c>
      <c r="I10" s="19">
        <v>20</v>
      </c>
      <c r="J10" s="21" t="s">
        <v>31</v>
      </c>
      <c r="K10" s="19" t="s">
        <v>32</v>
      </c>
      <c r="L10" s="67">
        <v>-43374.96</v>
      </c>
      <c r="M10" s="67">
        <v>-43374.96</v>
      </c>
      <c r="N10" s="68">
        <v>-4819.4400000000005</v>
      </c>
      <c r="O10" s="67">
        <f t="shared" ref="O10:O13" si="0">L10-N10</f>
        <v>-38555.519999999997</v>
      </c>
      <c r="P10" s="69">
        <f>O10</f>
        <v>-38555.519999999997</v>
      </c>
      <c r="Q10" s="23"/>
      <c r="R10" s="69">
        <f t="shared" ref="R10:R13" si="1">P10</f>
        <v>-38555.519999999997</v>
      </c>
      <c r="S10" s="72">
        <f t="shared" ref="S10:S11" si="2">R10+Q10</f>
        <v>-38555.519999999997</v>
      </c>
      <c r="T10" s="24"/>
      <c r="U10" s="61" t="s">
        <v>67</v>
      </c>
    </row>
    <row r="11" spans="1:22" s="20" customFormat="1" ht="24" customHeight="1" x14ac:dyDescent="0.25">
      <c r="A11" s="84">
        <v>3</v>
      </c>
      <c r="B11" s="95"/>
      <c r="C11" s="92"/>
      <c r="D11" s="95"/>
      <c r="E11" s="92"/>
      <c r="F11" s="95"/>
      <c r="G11" s="29" t="s">
        <v>24</v>
      </c>
      <c r="H11" s="19" t="s">
        <v>28</v>
      </c>
      <c r="I11" s="19">
        <v>20</v>
      </c>
      <c r="J11" s="94" t="s">
        <v>34</v>
      </c>
      <c r="K11" s="91" t="s">
        <v>55</v>
      </c>
      <c r="L11" s="67">
        <v>-8229</v>
      </c>
      <c r="M11" s="67">
        <v>-8229</v>
      </c>
      <c r="N11" s="68">
        <v>0</v>
      </c>
      <c r="O11" s="67">
        <f t="shared" si="0"/>
        <v>-8229</v>
      </c>
      <c r="P11" s="69">
        <f t="shared" ref="P11:P13" si="3">O11</f>
        <v>-8229</v>
      </c>
      <c r="Q11" s="23"/>
      <c r="R11" s="69">
        <f t="shared" si="1"/>
        <v>-8229</v>
      </c>
      <c r="S11" s="72">
        <f t="shared" si="2"/>
        <v>-8229</v>
      </c>
      <c r="T11" s="24"/>
      <c r="U11" s="100" t="s">
        <v>68</v>
      </c>
    </row>
    <row r="12" spans="1:22" s="40" customFormat="1" ht="12" x14ac:dyDescent="0.25">
      <c r="A12" s="84"/>
      <c r="B12" s="95"/>
      <c r="C12" s="92"/>
      <c r="D12" s="95"/>
      <c r="E12" s="92"/>
      <c r="F12" s="95"/>
      <c r="G12" s="29" t="s">
        <v>24</v>
      </c>
      <c r="H12" s="19" t="s">
        <v>35</v>
      </c>
      <c r="I12" s="38">
        <v>20</v>
      </c>
      <c r="J12" s="96"/>
      <c r="K12" s="93"/>
      <c r="L12" s="41">
        <v>-30684.66</v>
      </c>
      <c r="M12" s="41">
        <v>-30684.66</v>
      </c>
      <c r="N12" s="42">
        <v>-30637.849799999996</v>
      </c>
      <c r="O12" s="41">
        <f t="shared" si="0"/>
        <v>-46.810200000003533</v>
      </c>
      <c r="P12" s="23">
        <f t="shared" si="3"/>
        <v>-46.810200000003533</v>
      </c>
      <c r="Q12" s="39"/>
      <c r="R12" s="23">
        <v>0</v>
      </c>
      <c r="S12" s="72">
        <f t="shared" ref="S12:S22" si="4">R12+Q12</f>
        <v>0</v>
      </c>
      <c r="T12" s="24">
        <f>P12</f>
        <v>-46.810200000003533</v>
      </c>
      <c r="U12" s="101"/>
    </row>
    <row r="13" spans="1:22" s="20" customFormat="1" ht="24" x14ac:dyDescent="0.25">
      <c r="A13" s="75">
        <v>4</v>
      </c>
      <c r="B13" s="95"/>
      <c r="C13" s="92"/>
      <c r="D13" s="96"/>
      <c r="E13" s="93"/>
      <c r="F13" s="96"/>
      <c r="G13" s="29" t="s">
        <v>24</v>
      </c>
      <c r="H13" s="19" t="s">
        <v>37</v>
      </c>
      <c r="I13" s="19">
        <v>20</v>
      </c>
      <c r="J13" s="21" t="s">
        <v>36</v>
      </c>
      <c r="K13" s="26" t="s">
        <v>56</v>
      </c>
      <c r="L13" s="67">
        <v>-303794.40999999997</v>
      </c>
      <c r="M13" s="67">
        <v>-303794.40999999997</v>
      </c>
      <c r="N13" s="68">
        <v>-257.24</v>
      </c>
      <c r="O13" s="67">
        <f t="shared" si="0"/>
        <v>-303537.17</v>
      </c>
      <c r="P13" s="69">
        <f t="shared" si="3"/>
        <v>-303537.17</v>
      </c>
      <c r="Q13" s="23"/>
      <c r="R13" s="23">
        <f t="shared" si="1"/>
        <v>-303537.17</v>
      </c>
      <c r="S13" s="56">
        <f t="shared" si="4"/>
        <v>-303537.17</v>
      </c>
      <c r="T13" s="24"/>
      <c r="U13" s="61" t="s">
        <v>69</v>
      </c>
    </row>
    <row r="14" spans="1:22" s="20" customFormat="1" ht="24" customHeight="1" x14ac:dyDescent="0.25">
      <c r="A14" s="75">
        <v>5</v>
      </c>
      <c r="B14" s="95"/>
      <c r="C14" s="97"/>
      <c r="D14" s="99" t="s">
        <v>48</v>
      </c>
      <c r="E14" s="98" t="s">
        <v>47</v>
      </c>
      <c r="F14" s="94" t="s">
        <v>39</v>
      </c>
      <c r="G14" s="29" t="s">
        <v>24</v>
      </c>
      <c r="H14" s="19" t="s">
        <v>35</v>
      </c>
      <c r="I14" s="19"/>
      <c r="J14" s="44" t="s">
        <v>40</v>
      </c>
      <c r="K14" s="45" t="s">
        <v>41</v>
      </c>
      <c r="L14" s="67">
        <v>-56293.21</v>
      </c>
      <c r="M14" s="67">
        <v>-56293.21</v>
      </c>
      <c r="N14" s="67">
        <v>-20194.47</v>
      </c>
      <c r="O14" s="67">
        <f t="shared" ref="O14:O22" si="5">L14-N14</f>
        <v>-36098.74</v>
      </c>
      <c r="P14" s="24">
        <f t="shared" ref="P14:P22" si="6">O14</f>
        <v>-36098.74</v>
      </c>
      <c r="Q14" s="23"/>
      <c r="R14" s="22">
        <f t="shared" ref="R14:R22" si="7">P14</f>
        <v>-36098.74</v>
      </c>
      <c r="S14" s="56">
        <f t="shared" si="4"/>
        <v>-36098.74</v>
      </c>
      <c r="T14" s="24"/>
      <c r="U14" s="60" t="s">
        <v>74</v>
      </c>
    </row>
    <row r="15" spans="1:22" s="20" customFormat="1" ht="12" x14ac:dyDescent="0.25">
      <c r="A15" s="84">
        <v>6</v>
      </c>
      <c r="B15" s="95"/>
      <c r="C15" s="97"/>
      <c r="D15" s="99"/>
      <c r="E15" s="98"/>
      <c r="F15" s="95"/>
      <c r="G15" s="29" t="s">
        <v>24</v>
      </c>
      <c r="H15" s="19" t="s">
        <v>35</v>
      </c>
      <c r="I15" s="19"/>
      <c r="J15" s="88" t="s">
        <v>42</v>
      </c>
      <c r="K15" s="85" t="s">
        <v>43</v>
      </c>
      <c r="L15" s="67">
        <v>-100000</v>
      </c>
      <c r="M15" s="67"/>
      <c r="N15" s="67">
        <v>-10547.83</v>
      </c>
      <c r="O15" s="67">
        <f t="shared" si="5"/>
        <v>-89452.17</v>
      </c>
      <c r="P15" s="24">
        <f t="shared" si="6"/>
        <v>-89452.17</v>
      </c>
      <c r="Q15" s="23"/>
      <c r="R15" s="22">
        <f t="shared" si="7"/>
        <v>-89452.17</v>
      </c>
      <c r="S15" s="56">
        <f t="shared" si="4"/>
        <v>-89452.17</v>
      </c>
      <c r="T15" s="24"/>
      <c r="U15" s="100" t="s">
        <v>70</v>
      </c>
    </row>
    <row r="16" spans="1:22" s="20" customFormat="1" ht="12" x14ac:dyDescent="0.25">
      <c r="A16" s="84"/>
      <c r="B16" s="95"/>
      <c r="C16" s="93"/>
      <c r="D16" s="63" t="s">
        <v>73</v>
      </c>
      <c r="E16" s="64" t="s">
        <v>73</v>
      </c>
      <c r="F16" s="96"/>
      <c r="G16" s="29" t="s">
        <v>38</v>
      </c>
      <c r="H16" s="19" t="s">
        <v>45</v>
      </c>
      <c r="I16" s="19"/>
      <c r="J16" s="90"/>
      <c r="K16" s="87"/>
      <c r="L16" s="67">
        <v>-800000</v>
      </c>
      <c r="M16" s="67"/>
      <c r="N16" s="67">
        <v>-687976.5</v>
      </c>
      <c r="O16" s="67">
        <f t="shared" si="5"/>
        <v>-112023.5</v>
      </c>
      <c r="P16" s="24">
        <f t="shared" si="6"/>
        <v>-112023.5</v>
      </c>
      <c r="Q16" s="23"/>
      <c r="R16" s="22">
        <f t="shared" si="7"/>
        <v>-112023.5</v>
      </c>
      <c r="S16" s="73">
        <f t="shared" si="4"/>
        <v>-112023.5</v>
      </c>
      <c r="T16" s="24"/>
      <c r="U16" s="101"/>
    </row>
    <row r="17" spans="1:22" s="20" customFormat="1" ht="24" customHeight="1" x14ac:dyDescent="0.25">
      <c r="A17" s="75">
        <v>7</v>
      </c>
      <c r="B17" s="95"/>
      <c r="C17" s="85" t="s">
        <v>49</v>
      </c>
      <c r="D17" s="94" t="s">
        <v>50</v>
      </c>
      <c r="E17" s="91" t="s">
        <v>51</v>
      </c>
      <c r="F17" s="94" t="s">
        <v>52</v>
      </c>
      <c r="G17" s="29" t="s">
        <v>24</v>
      </c>
      <c r="H17" s="19" t="s">
        <v>44</v>
      </c>
      <c r="I17" s="19"/>
      <c r="J17" s="65" t="s">
        <v>40</v>
      </c>
      <c r="K17" s="19" t="s">
        <v>41</v>
      </c>
      <c r="L17" s="67">
        <v>-76923.289999999994</v>
      </c>
      <c r="M17" s="67">
        <v>-76923.289999999994</v>
      </c>
      <c r="N17" s="67">
        <v>-2173.6799999999998</v>
      </c>
      <c r="O17" s="67">
        <f t="shared" si="5"/>
        <v>-74749.61</v>
      </c>
      <c r="P17" s="24">
        <f t="shared" si="6"/>
        <v>-74749.61</v>
      </c>
      <c r="Q17" s="23"/>
      <c r="R17" s="22">
        <f t="shared" si="7"/>
        <v>-74749.61</v>
      </c>
      <c r="S17" s="56">
        <f t="shared" si="4"/>
        <v>-74749.61</v>
      </c>
      <c r="T17" s="24"/>
      <c r="U17" s="62" t="s">
        <v>74</v>
      </c>
    </row>
    <row r="18" spans="1:22" s="20" customFormat="1" ht="12" x14ac:dyDescent="0.25">
      <c r="A18" s="84">
        <v>8</v>
      </c>
      <c r="B18" s="95"/>
      <c r="C18" s="86"/>
      <c r="D18" s="95"/>
      <c r="E18" s="92"/>
      <c r="F18" s="95"/>
      <c r="G18" s="29" t="s">
        <v>24</v>
      </c>
      <c r="H18" s="19" t="s">
        <v>35</v>
      </c>
      <c r="I18" s="19"/>
      <c r="J18" s="88" t="s">
        <v>42</v>
      </c>
      <c r="K18" s="85" t="s">
        <v>43</v>
      </c>
      <c r="L18" s="43">
        <v>-115000</v>
      </c>
      <c r="M18" s="67"/>
      <c r="N18" s="67">
        <v>-108434.01</v>
      </c>
      <c r="O18" s="67">
        <f t="shared" si="5"/>
        <v>-6565.9900000000052</v>
      </c>
      <c r="P18" s="24">
        <f t="shared" si="6"/>
        <v>-6565.9900000000052</v>
      </c>
      <c r="Q18" s="24"/>
      <c r="R18" s="25">
        <f t="shared" si="7"/>
        <v>-6565.9900000000052</v>
      </c>
      <c r="S18" s="57">
        <f t="shared" si="4"/>
        <v>-6565.9900000000052</v>
      </c>
      <c r="T18" s="24"/>
      <c r="U18" s="100" t="s">
        <v>71</v>
      </c>
    </row>
    <row r="19" spans="1:22" x14ac:dyDescent="0.3">
      <c r="A19" s="84"/>
      <c r="B19" s="95"/>
      <c r="C19" s="86"/>
      <c r="D19" s="95"/>
      <c r="E19" s="92"/>
      <c r="F19" s="95"/>
      <c r="G19" s="29" t="s">
        <v>24</v>
      </c>
      <c r="H19" s="35" t="s">
        <v>44</v>
      </c>
      <c r="J19" s="90"/>
      <c r="K19" s="87"/>
      <c r="L19" s="67">
        <v>-80000</v>
      </c>
      <c r="M19" s="70"/>
      <c r="N19" s="67">
        <v>-76200.600000000006</v>
      </c>
      <c r="O19" s="67">
        <f t="shared" si="5"/>
        <v>-3799.3999999999942</v>
      </c>
      <c r="P19" s="24">
        <f t="shared" si="6"/>
        <v>-3799.3999999999942</v>
      </c>
      <c r="Q19" s="25"/>
      <c r="R19" s="25">
        <f t="shared" si="7"/>
        <v>-3799.3999999999942</v>
      </c>
      <c r="S19" s="57">
        <f t="shared" si="4"/>
        <v>-3799.3999999999942</v>
      </c>
      <c r="T19" s="5"/>
      <c r="U19" s="101"/>
    </row>
    <row r="20" spans="1:22" x14ac:dyDescent="0.3">
      <c r="A20" s="84">
        <v>9</v>
      </c>
      <c r="B20" s="95"/>
      <c r="C20" s="86"/>
      <c r="D20" s="95"/>
      <c r="E20" s="92"/>
      <c r="F20" s="95"/>
      <c r="G20" s="29" t="s">
        <v>24</v>
      </c>
      <c r="H20" s="28" t="s">
        <v>35</v>
      </c>
      <c r="J20" s="88" t="s">
        <v>53</v>
      </c>
      <c r="K20" s="85" t="s">
        <v>54</v>
      </c>
      <c r="L20" s="67">
        <v>-390096</v>
      </c>
      <c r="M20" s="70"/>
      <c r="N20" s="67">
        <v>-388164.93</v>
      </c>
      <c r="O20" s="67">
        <f t="shared" si="5"/>
        <v>-1931.070000000007</v>
      </c>
      <c r="P20" s="24">
        <f t="shared" si="6"/>
        <v>-1931.070000000007</v>
      </c>
      <c r="Q20" s="25"/>
      <c r="R20" s="25">
        <f t="shared" si="7"/>
        <v>-1931.070000000007</v>
      </c>
      <c r="S20" s="57">
        <f t="shared" si="4"/>
        <v>-1931.070000000007</v>
      </c>
      <c r="T20" s="5"/>
      <c r="U20" s="81" t="s">
        <v>72</v>
      </c>
    </row>
    <row r="21" spans="1:22" x14ac:dyDescent="0.3">
      <c r="A21" s="84"/>
      <c r="B21" s="95"/>
      <c r="C21" s="86"/>
      <c r="D21" s="95"/>
      <c r="E21" s="92"/>
      <c r="F21" s="95"/>
      <c r="G21" s="29" t="s">
        <v>24</v>
      </c>
      <c r="H21" s="28" t="s">
        <v>44</v>
      </c>
      <c r="J21" s="89"/>
      <c r="K21" s="86"/>
      <c r="L21" s="67">
        <v>-107704</v>
      </c>
      <c r="M21" s="70"/>
      <c r="N21" s="67">
        <v>-58841.27</v>
      </c>
      <c r="O21" s="67">
        <f t="shared" si="5"/>
        <v>-48862.73</v>
      </c>
      <c r="P21" s="24">
        <f t="shared" si="6"/>
        <v>-48862.73</v>
      </c>
      <c r="Q21" s="25"/>
      <c r="R21" s="25">
        <f t="shared" si="7"/>
        <v>-48862.73</v>
      </c>
      <c r="S21" s="57">
        <f t="shared" si="4"/>
        <v>-48862.73</v>
      </c>
      <c r="T21" s="5"/>
      <c r="U21" s="82"/>
    </row>
    <row r="22" spans="1:22" ht="24.6" x14ac:dyDescent="0.3">
      <c r="A22" s="84"/>
      <c r="B22" s="96"/>
      <c r="C22" s="87"/>
      <c r="D22" s="96"/>
      <c r="E22" s="93"/>
      <c r="F22" s="96"/>
      <c r="G22" s="29" t="s">
        <v>24</v>
      </c>
      <c r="H22" s="26" t="s">
        <v>65</v>
      </c>
      <c r="J22" s="90"/>
      <c r="K22" s="87"/>
      <c r="L22" s="67">
        <v>-9000</v>
      </c>
      <c r="M22" s="70"/>
      <c r="N22" s="67">
        <v>-8919.35</v>
      </c>
      <c r="O22" s="67">
        <f t="shared" si="5"/>
        <v>-80.649999999999636</v>
      </c>
      <c r="P22" s="24">
        <f t="shared" si="6"/>
        <v>-80.649999999999636</v>
      </c>
      <c r="Q22" s="25"/>
      <c r="R22" s="25">
        <f t="shared" si="7"/>
        <v>-80.649999999999636</v>
      </c>
      <c r="S22" s="57">
        <f t="shared" si="4"/>
        <v>-80.649999999999636</v>
      </c>
      <c r="T22" s="5"/>
      <c r="U22" s="83"/>
      <c r="V22" s="27"/>
    </row>
    <row r="23" spans="1:22" s="34" customFormat="1" ht="11.4" x14ac:dyDescent="0.2">
      <c r="A23" s="36"/>
      <c r="B23" s="30"/>
      <c r="C23" s="30"/>
      <c r="D23" s="30"/>
      <c r="E23" s="30"/>
      <c r="F23" s="31"/>
      <c r="G23" s="52"/>
      <c r="H23" s="36"/>
      <c r="I23" s="30"/>
      <c r="J23" s="31"/>
      <c r="K23" s="36" t="s">
        <v>63</v>
      </c>
      <c r="L23" s="37">
        <f t="shared" ref="L23:T23" si="8">SUM(L9:L22)</f>
        <v>-2126637.4</v>
      </c>
      <c r="M23" s="32">
        <f t="shared" si="8"/>
        <v>-524837.4</v>
      </c>
      <c r="N23" s="32">
        <f t="shared" si="8"/>
        <v>-1397167.1698</v>
      </c>
      <c r="O23" s="33">
        <f t="shared" si="8"/>
        <v>-729470.23019999999</v>
      </c>
      <c r="P23" s="33">
        <f t="shared" si="8"/>
        <v>-729470.23019999999</v>
      </c>
      <c r="Q23" s="32">
        <f t="shared" si="8"/>
        <v>0</v>
      </c>
      <c r="R23" s="32">
        <f t="shared" si="8"/>
        <v>-729423.42</v>
      </c>
      <c r="S23" s="58">
        <f t="shared" si="8"/>
        <v>-729423.42</v>
      </c>
      <c r="T23" s="32">
        <f t="shared" si="8"/>
        <v>-46.810200000003533</v>
      </c>
      <c r="U23" s="32"/>
    </row>
  </sheetData>
  <mergeCells count="32">
    <mergeCell ref="D14:D15"/>
    <mergeCell ref="U11:U12"/>
    <mergeCell ref="U15:U16"/>
    <mergeCell ref="U18:U19"/>
    <mergeCell ref="F17:F22"/>
    <mergeCell ref="J11:J12"/>
    <mergeCell ref="K11:K12"/>
    <mergeCell ref="J15:J16"/>
    <mergeCell ref="K15:K16"/>
    <mergeCell ref="K18:K19"/>
    <mergeCell ref="J18:J19"/>
    <mergeCell ref="A20:A22"/>
    <mergeCell ref="A18:A19"/>
    <mergeCell ref="A15:A16"/>
    <mergeCell ref="A11:A12"/>
    <mergeCell ref="K20:K22"/>
    <mergeCell ref="J20:J22"/>
    <mergeCell ref="E17:E22"/>
    <mergeCell ref="D17:D22"/>
    <mergeCell ref="B9:B22"/>
    <mergeCell ref="C9:C16"/>
    <mergeCell ref="C17:C22"/>
    <mergeCell ref="D9:D13"/>
    <mergeCell ref="E9:E13"/>
    <mergeCell ref="F9:F13"/>
    <mergeCell ref="F14:F16"/>
    <mergeCell ref="E14:E15"/>
    <mergeCell ref="L6:P6"/>
    <mergeCell ref="Q6:S6"/>
    <mergeCell ref="U6:U7"/>
    <mergeCell ref="T6:T7"/>
    <mergeCell ref="U20:U22"/>
  </mergeCells>
  <phoneticPr fontId="10" type="noConversion"/>
  <pageMargins left="3.937007874015748E-2" right="3.937007874015748E-2" top="0.74803149606299213" bottom="0.74803149606299213" header="0.31496062992125984" footer="0.31496062992125984"/>
  <pageSetup paperSize="9" scale="65" orientation="landscape" r:id="rId1"/>
  <customProperties>
    <customPr name="EpmWorksheetKeyString_GUID" r:id="rId2"/>
    <customPr name="FPMExcelClientCellBasedFunctionStatus" r:id="rId3"/>
  </customProperties>
  <ignoredErrors>
    <ignoredError sqref="L8:O8 Q18 M18 P8:Q8 R8:T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cd88efb4dafa423b5184a8120c6e0e8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3b8c7628b05988487a06ddbdeeade9b6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F74C0F-3458-43E4-A4C3-57B1861A37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7f55a-e0c0-4807-85d8-9a9186e510d0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9F9479-C0EA-4397-8318-F1365E97972A}">
  <ds:schemaRefs>
    <ds:schemaRef ds:uri="http://schemas.microsoft.com/office/2006/metadata/properties"/>
    <ds:schemaRef ds:uri="http://schemas.microsoft.com/office/infopath/2007/PartnerControls"/>
    <ds:schemaRef ds:uri="982cc016-dcb7-4772-a144-8d57a835eb3e"/>
    <ds:schemaRef ds:uri="3d7fb3fa-7f75-4382-a1fe-43b99e0a9782"/>
    <ds:schemaRef ds:uri="c9d7f55a-e0c0-4807-85d8-9a9186e510d0"/>
  </ds:schemaRefs>
</ds:datastoreItem>
</file>

<file path=customXml/itemProps3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Vorm 3 (VA)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Silja Kask</dc:creator>
  <cp:keywords/>
  <dc:description/>
  <cp:lastModifiedBy>Aire Tark - RAM</cp:lastModifiedBy>
  <cp:revision/>
  <cp:lastPrinted>2026-01-29T14:47:57Z</cp:lastPrinted>
  <dcterms:created xsi:type="dcterms:W3CDTF">2021-01-14T20:00:28Z</dcterms:created>
  <dcterms:modified xsi:type="dcterms:W3CDTF">2026-01-29T14:48:04Z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0x010100B53F004D64B9844E9CA7A9A80342B72F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