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Tourism\TSA Data\6th TSA data collection 2025\"/>
    </mc:Choice>
  </mc:AlternateContent>
  <xr:revisionPtr revIDLastSave="0" documentId="13_ncr:1_{30BA76EB-CA0C-41C3-BB0B-F560E2F022C7}" xr6:coauthVersionLast="47" xr6:coauthVersionMax="47" xr10:uidLastSave="{00000000-0000-0000-0000-000000000000}"/>
  <bookViews>
    <workbookView xWindow="28680" yWindow="-120" windowWidth="29040" windowHeight="15840" tabRatio="656" activeTab="1" xr2:uid="{00000000-000D-0000-FFFF-FFFF00000000}"/>
  </bookViews>
  <sheets>
    <sheet name="Overview" sheetId="1" r:id="rId1"/>
    <sheet name="EE" sheetId="3" r:id="rId2"/>
    <sheet name="TSA table 1" sheetId="4" r:id="rId3"/>
    <sheet name="TSA table 2" sheetId="5" r:id="rId4"/>
    <sheet name="TSA table 3" sheetId="6" r:id="rId5"/>
    <sheet name="TSA table 4" sheetId="7" r:id="rId6"/>
    <sheet name="TSA table 5" sheetId="8" r:id="rId7"/>
    <sheet name="TSA table 6" sheetId="9" r:id="rId8"/>
    <sheet name="TSA table 7" sheetId="10" r:id="rId9"/>
    <sheet name="TSA table 8" sheetId="11" r:id="rId10"/>
    <sheet name="TSA table 9" sheetId="12" r:id="rId11"/>
    <sheet name="TSA table 10" sheetId="13" r:id="rId12"/>
  </sheets>
  <externalReferences>
    <externalReference r:id="rId13"/>
    <externalReference r:id="rId14"/>
  </externalReferences>
  <definedNames>
    <definedName name="_xlnm.Print_Area" localSheetId="5">'TSA table 4'!$B$1:$G$29</definedName>
    <definedName name="_xlnm.Print_Area" localSheetId="6">'TSA table 5'!$B$1:$S$38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3" l="1"/>
  <c r="D96" i="3"/>
  <c r="D91" i="3"/>
  <c r="D87" i="3"/>
  <c r="D74" i="3"/>
  <c r="D62" i="3"/>
  <c r="D61" i="3"/>
  <c r="D60" i="3"/>
  <c r="D63" i="3" s="1"/>
  <c r="D59" i="3"/>
  <c r="D54" i="3"/>
  <c r="D67" i="3" s="1"/>
  <c r="D51" i="3"/>
  <c r="D42" i="3"/>
  <c r="D35" i="3"/>
  <c r="D29" i="3"/>
  <c r="D46" i="3" s="1"/>
  <c r="D28" i="3"/>
  <c r="D22" i="3"/>
  <c r="D45" i="3" s="1"/>
  <c r="D44" i="3" s="1"/>
  <c r="D43" i="3" s="1"/>
  <c r="D64" i="3" s="1"/>
  <c r="D65" i="3" s="1"/>
  <c r="D21" i="3"/>
  <c r="D68" i="3" l="1"/>
  <c r="D70" i="3" s="1"/>
  <c r="A15" i="1" l="1"/>
  <c r="I8" i="13" l="1"/>
  <c r="I7" i="13"/>
  <c r="J7" i="13"/>
  <c r="F8" i="13"/>
  <c r="F7" i="13"/>
  <c r="G7" i="13"/>
  <c r="C8" i="13"/>
  <c r="C7" i="13"/>
  <c r="D7" i="13"/>
  <c r="G14" i="12"/>
  <c r="S24" i="11"/>
  <c r="F20" i="10"/>
  <c r="C24" i="6"/>
  <c r="AS27" i="9"/>
  <c r="AQ27" i="9"/>
  <c r="D24" i="7"/>
  <c r="E24" i="7" s="1"/>
  <c r="AM27" i="9"/>
  <c r="AK27" i="9"/>
  <c r="Q28" i="8"/>
  <c r="S27" i="8"/>
  <c r="S26" i="8"/>
  <c r="F24" i="7"/>
  <c r="C24" i="7"/>
  <c r="D24" i="6"/>
  <c r="K25" i="5"/>
  <c r="J25" i="5"/>
  <c r="I25" i="5"/>
  <c r="E23" i="4"/>
  <c r="D24" i="4"/>
  <c r="C24" i="4"/>
  <c r="E8" i="4"/>
  <c r="E9" i="4"/>
  <c r="E10" i="4"/>
  <c r="E7" i="4"/>
  <c r="E11" i="4"/>
  <c r="E12" i="4"/>
  <c r="E13" i="4"/>
  <c r="E14" i="4"/>
  <c r="E15" i="4"/>
  <c r="E16" i="4"/>
  <c r="E17" i="4"/>
  <c r="E18" i="4"/>
  <c r="E19" i="4"/>
  <c r="E20" i="4"/>
  <c r="E21" i="4"/>
  <c r="E22" i="4"/>
  <c r="E6" i="4"/>
  <c r="E6" i="6"/>
  <c r="F5" i="3"/>
  <c r="E5" i="3"/>
  <c r="E24" i="6" l="1"/>
  <c r="E24" i="4"/>
  <c r="F101" i="3" l="1"/>
  <c r="F96" i="3"/>
  <c r="F91" i="3"/>
  <c r="F87" i="3"/>
  <c r="F74" i="3"/>
  <c r="F67" i="3"/>
  <c r="F63" i="3"/>
  <c r="F60" i="3"/>
  <c r="F59" i="3"/>
  <c r="F54" i="3"/>
  <c r="F68" i="3" s="1"/>
  <c r="F70" i="3" s="1"/>
  <c r="F51" i="3"/>
  <c r="F46" i="3"/>
  <c r="F42" i="3"/>
  <c r="F36" i="3"/>
  <c r="F35" i="3"/>
  <c r="F29" i="3"/>
  <c r="F28" i="3"/>
  <c r="F22" i="3"/>
  <c r="F45" i="3" s="1"/>
  <c r="F44" i="3" s="1"/>
  <c r="F43" i="3" s="1"/>
  <c r="F64" i="3" s="1"/>
  <c r="F65" i="3" s="1"/>
  <c r="F21" i="3"/>
  <c r="K8" i="13" l="1"/>
  <c r="H8" i="13"/>
  <c r="E8" i="13"/>
  <c r="K7" i="13"/>
  <c r="H7" i="13"/>
  <c r="E7" i="13"/>
  <c r="G13" i="12"/>
  <c r="G12" i="12"/>
  <c r="G11" i="12"/>
  <c r="G10" i="12"/>
  <c r="G9" i="12"/>
  <c r="G8" i="12"/>
  <c r="G7" i="12"/>
  <c r="G6" i="12"/>
  <c r="G5" i="12"/>
  <c r="S23" i="11"/>
  <c r="S22" i="11"/>
  <c r="S21" i="11"/>
  <c r="S20" i="11"/>
  <c r="S19" i="11"/>
  <c r="S18" i="11"/>
  <c r="S17" i="11"/>
  <c r="S16" i="11"/>
  <c r="S15" i="11"/>
  <c r="S14" i="11"/>
  <c r="S13" i="11"/>
  <c r="S12" i="11"/>
  <c r="S11" i="11"/>
  <c r="S10" i="11"/>
  <c r="S9" i="11"/>
  <c r="S8" i="11"/>
  <c r="S7" i="11"/>
  <c r="S6" i="11"/>
  <c r="U20" i="10"/>
  <c r="R20" i="10"/>
  <c r="O20" i="10"/>
  <c r="L20" i="10"/>
  <c r="I20" i="10"/>
  <c r="U19" i="10"/>
  <c r="R19" i="10"/>
  <c r="O19" i="10"/>
  <c r="L19" i="10"/>
  <c r="I19" i="10"/>
  <c r="F19" i="10"/>
  <c r="U18" i="10"/>
  <c r="R18" i="10"/>
  <c r="O18" i="10"/>
  <c r="L18" i="10"/>
  <c r="I18" i="10"/>
  <c r="F18" i="10"/>
  <c r="U17" i="10"/>
  <c r="R17" i="10"/>
  <c r="O17" i="10"/>
  <c r="L17" i="10"/>
  <c r="I17" i="10"/>
  <c r="F17" i="10"/>
  <c r="U16" i="10"/>
  <c r="R16" i="10"/>
  <c r="O16" i="10"/>
  <c r="L16" i="10"/>
  <c r="I16" i="10"/>
  <c r="F16" i="10"/>
  <c r="U15" i="10"/>
  <c r="R15" i="10"/>
  <c r="O15" i="10"/>
  <c r="L15" i="10"/>
  <c r="I15" i="10"/>
  <c r="F15" i="10"/>
  <c r="U14" i="10"/>
  <c r="R14" i="10"/>
  <c r="O14" i="10"/>
  <c r="L14" i="10"/>
  <c r="I14" i="10"/>
  <c r="F14" i="10"/>
  <c r="U13" i="10"/>
  <c r="R13" i="10"/>
  <c r="O13" i="10"/>
  <c r="L13" i="10"/>
  <c r="I13" i="10"/>
  <c r="F13" i="10"/>
  <c r="U12" i="10"/>
  <c r="R12" i="10"/>
  <c r="O12" i="10"/>
  <c r="L12" i="10"/>
  <c r="I12" i="10"/>
  <c r="F12" i="10"/>
  <c r="U11" i="10"/>
  <c r="R11" i="10"/>
  <c r="O11" i="10"/>
  <c r="L11" i="10"/>
  <c r="I11" i="10"/>
  <c r="F11" i="10"/>
  <c r="U10" i="10"/>
  <c r="R10" i="10"/>
  <c r="O10" i="10"/>
  <c r="L10" i="10"/>
  <c r="I10" i="10"/>
  <c r="F10" i="10"/>
  <c r="U9" i="10"/>
  <c r="R9" i="10"/>
  <c r="O9" i="10"/>
  <c r="L9" i="10"/>
  <c r="I9" i="10"/>
  <c r="F9" i="10"/>
  <c r="U8" i="10"/>
  <c r="R8" i="10"/>
  <c r="O8" i="10"/>
  <c r="L8" i="10"/>
  <c r="I8" i="10"/>
  <c r="F8" i="10"/>
  <c r="U7" i="10"/>
  <c r="R7" i="10"/>
  <c r="O7" i="10"/>
  <c r="L7" i="10"/>
  <c r="I7" i="10"/>
  <c r="F7" i="10"/>
  <c r="U6" i="10"/>
  <c r="R6" i="10"/>
  <c r="O6" i="10"/>
  <c r="L6" i="10"/>
  <c r="I6" i="10"/>
  <c r="F6" i="10"/>
  <c r="AE29" i="9"/>
  <c r="AS26" i="9"/>
  <c r="AI26" i="9"/>
  <c r="AS25" i="9"/>
  <c r="AI25" i="9"/>
  <c r="AS24" i="9"/>
  <c r="AI24" i="9"/>
  <c r="AS23" i="9"/>
  <c r="AI23" i="9"/>
  <c r="AS22" i="9"/>
  <c r="AI22" i="9"/>
  <c r="AS21" i="9"/>
  <c r="AI21" i="9"/>
  <c r="AS20" i="9"/>
  <c r="AI20" i="9"/>
  <c r="AS19" i="9"/>
  <c r="AI19" i="9"/>
  <c r="AS18" i="9"/>
  <c r="AI18" i="9"/>
  <c r="AS17" i="9"/>
  <c r="AI17" i="9"/>
  <c r="AS16" i="9"/>
  <c r="AI16" i="9"/>
  <c r="AS15" i="9"/>
  <c r="AI15" i="9"/>
  <c r="AS14" i="9"/>
  <c r="AI14" i="9"/>
  <c r="AS13" i="9"/>
  <c r="AI13" i="9"/>
  <c r="AS12" i="9"/>
  <c r="AI12" i="9"/>
  <c r="AS11" i="9"/>
  <c r="AI11" i="9"/>
  <c r="AS10" i="9"/>
  <c r="AI10" i="9"/>
  <c r="AS9" i="9"/>
  <c r="AI9" i="9"/>
  <c r="AS8" i="9"/>
  <c r="AI8" i="9"/>
  <c r="AS7" i="9"/>
  <c r="AI7" i="9"/>
  <c r="S32" i="8"/>
  <c r="S31" i="8"/>
  <c r="S30" i="8"/>
  <c r="S29" i="8"/>
  <c r="S28" i="8"/>
  <c r="AI29" i="9" s="1"/>
  <c r="AI28" i="9"/>
  <c r="AI27" i="9"/>
  <c r="S25" i="8"/>
  <c r="S24" i="8"/>
  <c r="S23" i="8"/>
  <c r="S22" i="8"/>
  <c r="S21" i="8"/>
  <c r="S20" i="8"/>
  <c r="S19" i="8"/>
  <c r="S18" i="8"/>
  <c r="S17" i="8"/>
  <c r="S16" i="8"/>
  <c r="S15" i="8"/>
  <c r="S14" i="8"/>
  <c r="S13" i="8"/>
  <c r="S12" i="8"/>
  <c r="S11" i="8"/>
  <c r="S10" i="8"/>
  <c r="S9" i="8"/>
  <c r="S8" i="8"/>
  <c r="S7" i="8"/>
  <c r="S6" i="8"/>
  <c r="G24" i="7"/>
  <c r="AR27" i="9" s="1"/>
  <c r="G23" i="7"/>
  <c r="E23" i="7"/>
  <c r="E22" i="7"/>
  <c r="G22" i="7" s="1"/>
  <c r="G21" i="7"/>
  <c r="E21" i="7"/>
  <c r="E20" i="7"/>
  <c r="G20" i="7" s="1"/>
  <c r="G19" i="7"/>
  <c r="E19" i="7"/>
  <c r="E18" i="7"/>
  <c r="G18" i="7" s="1"/>
  <c r="G17" i="7"/>
  <c r="E17" i="7"/>
  <c r="E16" i="7"/>
  <c r="G16" i="7" s="1"/>
  <c r="G15" i="7"/>
  <c r="E15" i="7"/>
  <c r="E14" i="7"/>
  <c r="G14" i="7" s="1"/>
  <c r="G13" i="7"/>
  <c r="E13" i="7"/>
  <c r="E12" i="7"/>
  <c r="G12" i="7" s="1"/>
  <c r="G11" i="7"/>
  <c r="E11" i="7"/>
  <c r="E10" i="7"/>
  <c r="G10" i="7" s="1"/>
  <c r="G9" i="7"/>
  <c r="E9" i="7"/>
  <c r="E8" i="7"/>
  <c r="G8" i="7" s="1"/>
  <c r="G7" i="7"/>
  <c r="E7" i="7"/>
  <c r="E6" i="7"/>
  <c r="G6" i="7" s="1"/>
  <c r="E23" i="6"/>
  <c r="E22" i="6"/>
  <c r="E21" i="6"/>
  <c r="E20" i="6"/>
  <c r="E19" i="6"/>
  <c r="E18" i="6"/>
  <c r="E17" i="6"/>
  <c r="E16" i="6"/>
  <c r="E15" i="6"/>
  <c r="E14" i="6"/>
  <c r="E13" i="6"/>
  <c r="E12" i="6"/>
  <c r="E11" i="6"/>
  <c r="E10" i="6"/>
  <c r="E9" i="6"/>
  <c r="E8" i="6"/>
  <c r="E7" i="6"/>
  <c r="H25" i="5"/>
  <c r="E25" i="5"/>
  <c r="J24" i="5"/>
  <c r="I24" i="5"/>
  <c r="H24" i="5"/>
  <c r="E24" i="5"/>
  <c r="K24" i="5" s="1"/>
  <c r="J23" i="5"/>
  <c r="I23" i="5"/>
  <c r="H23" i="5"/>
  <c r="E23" i="5"/>
  <c r="K23" i="5" s="1"/>
  <c r="J22" i="5"/>
  <c r="I22" i="5"/>
  <c r="H22" i="5"/>
  <c r="E22" i="5"/>
  <c r="K22" i="5" s="1"/>
  <c r="J21" i="5"/>
  <c r="I21" i="5"/>
  <c r="H21" i="5"/>
  <c r="E21" i="5"/>
  <c r="K21" i="5" s="1"/>
  <c r="K20" i="5"/>
  <c r="J20" i="5"/>
  <c r="I20" i="5"/>
  <c r="H20" i="5"/>
  <c r="E20" i="5"/>
  <c r="J19" i="5"/>
  <c r="I19" i="5"/>
  <c r="H19" i="5"/>
  <c r="E19" i="5"/>
  <c r="K19" i="5" s="1"/>
  <c r="J18" i="5"/>
  <c r="I18" i="5"/>
  <c r="H18" i="5"/>
  <c r="E18" i="5"/>
  <c r="K18" i="5" s="1"/>
  <c r="K17" i="5"/>
  <c r="J17" i="5"/>
  <c r="I17" i="5"/>
  <c r="H17" i="5"/>
  <c r="E17" i="5"/>
  <c r="J16" i="5"/>
  <c r="I16" i="5"/>
  <c r="H16" i="5"/>
  <c r="E16" i="5"/>
  <c r="K16" i="5" s="1"/>
  <c r="J15" i="5"/>
  <c r="I15" i="5"/>
  <c r="H15" i="5"/>
  <c r="E15" i="5"/>
  <c r="K15" i="5" s="1"/>
  <c r="J14" i="5"/>
  <c r="I14" i="5"/>
  <c r="H14" i="5"/>
  <c r="E14" i="5"/>
  <c r="K14" i="5" s="1"/>
  <c r="J13" i="5"/>
  <c r="I13" i="5"/>
  <c r="H13" i="5"/>
  <c r="E13" i="5"/>
  <c r="K13" i="5" s="1"/>
  <c r="K12" i="5"/>
  <c r="J12" i="5"/>
  <c r="I12" i="5"/>
  <c r="H12" i="5"/>
  <c r="E12" i="5"/>
  <c r="I11" i="5"/>
  <c r="H11" i="5"/>
  <c r="E11" i="5"/>
  <c r="K11" i="5" s="1"/>
  <c r="I10" i="5"/>
  <c r="H10" i="5"/>
  <c r="E10" i="5"/>
  <c r="K10" i="5" s="1"/>
  <c r="I9" i="5"/>
  <c r="H9" i="5"/>
  <c r="E9" i="5"/>
  <c r="K9" i="5" s="1"/>
  <c r="J8" i="5"/>
  <c r="I8" i="5"/>
  <c r="H8" i="5"/>
  <c r="E8" i="5"/>
  <c r="K8" i="5" s="1"/>
  <c r="J7" i="5"/>
  <c r="I7" i="5"/>
  <c r="H7" i="5"/>
  <c r="E7" i="5"/>
  <c r="K7" i="5" s="1"/>
  <c r="D15" i="1"/>
  <c r="E101" i="3"/>
  <c r="E96" i="3"/>
  <c r="E91" i="3"/>
  <c r="E87" i="3"/>
  <c r="E74" i="3"/>
  <c r="E60" i="3"/>
  <c r="E63" i="3" s="1"/>
  <c r="E59" i="3"/>
  <c r="E54" i="3"/>
  <c r="E67" i="3" s="1"/>
  <c r="E51" i="3"/>
  <c r="E42" i="3"/>
  <c r="E36" i="3"/>
  <c r="E35" i="3"/>
  <c r="E29" i="3"/>
  <c r="E46" i="3" s="1"/>
  <c r="E28" i="3"/>
  <c r="E22" i="3"/>
  <c r="E45" i="3" s="1"/>
  <c r="E21" i="3"/>
  <c r="E68" i="3" l="1"/>
  <c r="E70" i="3" s="1"/>
  <c r="E44" i="3"/>
  <c r="E43" i="3" s="1"/>
  <c r="E64" i="3" s="1"/>
  <c r="E65" i="3" s="1"/>
</calcChain>
</file>

<file path=xl/sharedStrings.xml><?xml version="1.0" encoding="utf-8"?>
<sst xmlns="http://schemas.openxmlformats.org/spreadsheetml/2006/main" count="1112" uniqueCount="643">
  <si>
    <t>- complete or almost complete</t>
  </si>
  <si>
    <t>- partial</t>
  </si>
  <si>
    <t>- not covered</t>
  </si>
  <si>
    <r>
      <t>Note that this refers to the</t>
    </r>
    <r>
      <rPr>
        <i/>
        <sz val="10"/>
        <rFont val="Arial"/>
        <family val="2"/>
      </rPr>
      <t xml:space="preserve"> entire</t>
    </r>
    <r>
      <rPr>
        <sz val="10"/>
        <rFont val="Arial"/>
        <family val="2"/>
      </rPr>
      <t xml:space="preserve"> tables as included in the TSA:RMF, not to the subset of indicators for each table presented in the next sheet</t>
    </r>
  </si>
  <si>
    <t>For reasons of comparability, please only consider figures that are (largely) in line with the TSA:RMF 2008</t>
  </si>
  <si>
    <t>Coverage of TSA tables in national TSA</t>
  </si>
  <si>
    <r>
      <rPr>
        <b/>
        <i/>
        <sz val="14"/>
        <rFont val="Arial"/>
        <family val="2"/>
      </rPr>
      <t>Data sources for national TSA</t>
    </r>
    <r>
      <rPr>
        <b/>
        <i/>
        <sz val="10"/>
        <rFont val="Arial"/>
        <family val="2"/>
      </rPr>
      <t xml:space="preserve"> </t>
    </r>
    <r>
      <rPr>
        <b/>
        <i/>
        <sz val="10"/>
        <color indexed="60"/>
        <rFont val="Arial"/>
        <family val="2"/>
      </rPr>
      <t>(please choose "Main" or "Auxiliary" from the drop-down menu, or leave a cell empty if mentioned source is not used or if the table is not covered)</t>
    </r>
  </si>
  <si>
    <t>Household 
surveys on tourism demand</t>
  </si>
  <si>
    <r>
      <t xml:space="preserve">Business statistics 
</t>
    </r>
    <r>
      <rPr>
        <sz val="10"/>
        <rFont val="Calibri"/>
        <family val="2"/>
      </rPr>
      <t>(e.g. SBS, short-term statistics)</t>
    </r>
  </si>
  <si>
    <t>Accommo-dation statistics (business surveys for NACE55)</t>
  </si>
  <si>
    <r>
      <t xml:space="preserve">Survey of (other) tourism service providers </t>
    </r>
    <r>
      <rPr>
        <sz val="10"/>
        <rFont val="Calibri"/>
        <family val="2"/>
      </rPr>
      <t>(e.g. TA/TO, restaurants)</t>
    </r>
  </si>
  <si>
    <r>
      <t xml:space="preserve">Border 
surveys 
</t>
    </r>
    <r>
      <rPr>
        <sz val="10"/>
        <rFont val="Calibri"/>
        <family val="2"/>
      </rPr>
      <t>(</t>
    </r>
    <r>
      <rPr>
        <sz val="10"/>
        <rFont val="Calibri"/>
        <family val="2"/>
      </rPr>
      <t>≠ customs data)</t>
    </r>
  </si>
  <si>
    <t>Surveys of tourists at destinations or at accommo-dation</t>
  </si>
  <si>
    <t>Price statistics</t>
  </si>
  <si>
    <t>Household budget survey</t>
  </si>
  <si>
    <t>Banking surveys (excluding credit/debit card data)</t>
  </si>
  <si>
    <r>
      <t xml:space="preserve">Credit/debit card data </t>
    </r>
    <r>
      <rPr>
        <sz val="10"/>
        <rFont val="Calibri"/>
        <family val="2"/>
      </rPr>
      <t>(from banks or credit/debit card issuers)</t>
    </r>
  </si>
  <si>
    <r>
      <t xml:space="preserve">Administrative data </t>
    </r>
    <r>
      <rPr>
        <sz val="10"/>
        <rFont val="Calibri"/>
        <family val="2"/>
      </rPr>
      <t>(e.g. tax data, customs data, social security data)</t>
    </r>
  </si>
  <si>
    <r>
      <t xml:space="preserve">Partner country data </t>
    </r>
    <r>
      <rPr>
        <sz val="10"/>
        <rFont val="Calibri"/>
        <family val="2"/>
      </rPr>
      <t>(e.g. mirror statistics)</t>
    </r>
  </si>
  <si>
    <t>Supply-Use-Tables / Input-Output-Tables</t>
  </si>
  <si>
    <t>Other National Accounts data</t>
  </si>
  <si>
    <t>Labour Force Survey (LFS)</t>
  </si>
  <si>
    <t>Mobile Positioning data</t>
  </si>
  <si>
    <r>
      <t xml:space="preserve">Other 
'big data' sources
</t>
    </r>
    <r>
      <rPr>
        <i/>
        <sz val="10"/>
        <rFont val="Calibri"/>
        <family val="2"/>
      </rPr>
      <t>(please specify below)</t>
    </r>
  </si>
  <si>
    <r>
      <t xml:space="preserve">Other data sources
</t>
    </r>
    <r>
      <rPr>
        <i/>
        <sz val="10"/>
        <rFont val="Calibri"/>
        <family val="2"/>
      </rPr>
      <t>(please specify below)</t>
    </r>
  </si>
  <si>
    <t>Estimates and models</t>
  </si>
  <si>
    <t>Table 1 - Inbound tourism expenditure</t>
  </si>
  <si>
    <t>Table 1</t>
  </si>
  <si>
    <t>Table 2 - Domestic tourism expenditure</t>
  </si>
  <si>
    <t>Table 2</t>
  </si>
  <si>
    <t>Table 3 - Outbound tourism expenditure</t>
  </si>
  <si>
    <t>Table 3</t>
  </si>
  <si>
    <t>Table 4 - Internal tourism consumption</t>
  </si>
  <si>
    <t>Table 4</t>
  </si>
  <si>
    <t>Table 5 - Production accounts of tourism industries and other industries</t>
  </si>
  <si>
    <t>Table 5</t>
  </si>
  <si>
    <t>Table 6 - Total domestic supply and internal tourism consumption</t>
  </si>
  <si>
    <t>Table 6</t>
  </si>
  <si>
    <t>Table 7 - Employment in the tourism industries</t>
  </si>
  <si>
    <t>Table 7</t>
  </si>
  <si>
    <t>Table 8 - Tourism gross fixed capital formation</t>
  </si>
  <si>
    <t>Table 8</t>
  </si>
  <si>
    <t>Table 9 - Tourism collective consumption</t>
  </si>
  <si>
    <t>Table 9</t>
  </si>
  <si>
    <t>Table 10 - Non monetary indicators</t>
  </si>
  <si>
    <t>Table 10</t>
  </si>
  <si>
    <t>Other 'big data' sources:</t>
  </si>
  <si>
    <t>Other data sources:</t>
  </si>
  <si>
    <t>Thanks in advance for your cooperation in this voluntary data collection!!!</t>
  </si>
  <si>
    <t>Questionnaire on TSA Indicators</t>
  </si>
  <si>
    <t>0. Cover information</t>
  </si>
  <si>
    <t>1.1</t>
  </si>
  <si>
    <t>1.2</t>
  </si>
  <si>
    <t>1.3</t>
  </si>
  <si>
    <t>1.4</t>
  </si>
  <si>
    <t>1.5</t>
  </si>
  <si>
    <t>1.6</t>
  </si>
  <si>
    <t>1.7</t>
  </si>
  <si>
    <t>1.8</t>
  </si>
  <si>
    <t>1.9</t>
  </si>
  <si>
    <t>1.10</t>
  </si>
  <si>
    <t>Name of the TSA in original language</t>
  </si>
  <si>
    <t>1.11</t>
  </si>
  <si>
    <t>1.12</t>
  </si>
  <si>
    <t>1.13</t>
  </si>
  <si>
    <t>1.14</t>
  </si>
  <si>
    <t>Additional (useful) information on TSA</t>
  </si>
  <si>
    <t>T1. Inbound tourism expenditure</t>
  </si>
  <si>
    <t>T1</t>
  </si>
  <si>
    <t>(in million EUR)</t>
  </si>
  <si>
    <t>T1.1</t>
  </si>
  <si>
    <t>Inbound tourism expenditure</t>
  </si>
  <si>
    <t>T1.1.1</t>
  </si>
  <si>
    <t>By tourists / overnight visitors</t>
  </si>
  <si>
    <t>T1.1.2</t>
  </si>
  <si>
    <r>
      <t>By same-day visitors / excursionists</t>
    </r>
    <r>
      <rPr>
        <sz val="9"/>
        <rFont val="Arial"/>
        <family val="2"/>
      </rPr>
      <t xml:space="preserve">   </t>
    </r>
  </si>
  <si>
    <t>T1.2</t>
  </si>
  <si>
    <t>T2. Domestic tourism expenditure</t>
  </si>
  <si>
    <t>T2</t>
  </si>
  <si>
    <t>T2.1</t>
  </si>
  <si>
    <t>T2.1.1</t>
  </si>
  <si>
    <t>T2.1.2</t>
  </si>
  <si>
    <t>T2.2</t>
  </si>
  <si>
    <t>T3. Outbound tourism expenditure</t>
  </si>
  <si>
    <t>T3</t>
  </si>
  <si>
    <t>T3.1</t>
  </si>
  <si>
    <t>Outbound tourism expenditure</t>
  </si>
  <si>
    <t>T3.1.1</t>
  </si>
  <si>
    <t>T3.1.2</t>
  </si>
  <si>
    <t>T3.2</t>
  </si>
  <si>
    <t>T4. Internal tourism consumption</t>
  </si>
  <si>
    <t>T4</t>
  </si>
  <si>
    <t>T4.1</t>
  </si>
  <si>
    <t>Internal tourism consumption</t>
  </si>
  <si>
    <t>T4.1.1</t>
  </si>
  <si>
    <t>T4.1.1.1</t>
  </si>
  <si>
    <t>T4.1.1.2</t>
  </si>
  <si>
    <t>T4.1.2</t>
  </si>
  <si>
    <t>T4.2</t>
  </si>
  <si>
    <t>T5. Production accounts of tourism industries and other industries</t>
  </si>
  <si>
    <t>T5</t>
  </si>
  <si>
    <t>T5.1</t>
  </si>
  <si>
    <t>T5.2</t>
  </si>
  <si>
    <t>T5.3</t>
  </si>
  <si>
    <t>T5.4</t>
  </si>
  <si>
    <t>T6. Total domestic supply and internal tourism consumption</t>
  </si>
  <si>
    <t>T6</t>
  </si>
  <si>
    <t>T6.1</t>
  </si>
  <si>
    <t>T6.2</t>
  </si>
  <si>
    <t>T6.3</t>
  </si>
  <si>
    <t>T6.4</t>
  </si>
  <si>
    <t>T6.5</t>
  </si>
  <si>
    <t>T6.6</t>
  </si>
  <si>
    <t>T6.7</t>
  </si>
  <si>
    <t>T6.8</t>
  </si>
  <si>
    <t>T6.9</t>
  </si>
  <si>
    <t>T7</t>
  </si>
  <si>
    <t>T7.1</t>
  </si>
  <si>
    <t>T7.2</t>
  </si>
  <si>
    <t>T7.3</t>
  </si>
  <si>
    <t>T7.4</t>
  </si>
  <si>
    <t>T8. Tourism gross fixed capital formation</t>
  </si>
  <si>
    <t>T8</t>
  </si>
  <si>
    <t>T8.1</t>
  </si>
  <si>
    <t>Tourism gross fixed capital formation - total</t>
  </si>
  <si>
    <t>T8.2</t>
  </si>
  <si>
    <t>T9. Tourism collective consumption</t>
  </si>
  <si>
    <t>T9</t>
  </si>
  <si>
    <t>T9.1</t>
  </si>
  <si>
    <t>Tourism collective consumption - total</t>
  </si>
  <si>
    <t>T9.2</t>
  </si>
  <si>
    <t>T10. Non monetary indicators</t>
  </si>
  <si>
    <t>T10</t>
  </si>
  <si>
    <t>T10.1</t>
  </si>
  <si>
    <t>Inbound tourism</t>
  </si>
  <si>
    <t>T10.1.1</t>
  </si>
  <si>
    <t>Number of same-day trips</t>
  </si>
  <si>
    <t>T10.1.2</t>
  </si>
  <si>
    <t>Number of overnight trips</t>
  </si>
  <si>
    <t>T10.1.3</t>
  </si>
  <si>
    <t>Number of overnight stays</t>
  </si>
  <si>
    <t>T10.2</t>
  </si>
  <si>
    <t>Domestic tourism</t>
  </si>
  <si>
    <t>T10.2.1</t>
  </si>
  <si>
    <t>T10.2.2</t>
  </si>
  <si>
    <t>T10.2.3</t>
  </si>
  <si>
    <t>T10.3</t>
  </si>
  <si>
    <t>Outbound tourism</t>
  </si>
  <si>
    <t>T10.3.1</t>
  </si>
  <si>
    <t>T10.3.2</t>
  </si>
  <si>
    <t>T10.3.3</t>
  </si>
  <si>
    <t>T10.4</t>
  </si>
  <si>
    <r>
      <t xml:space="preserve">Country
</t>
    </r>
    <r>
      <rPr>
        <sz val="8"/>
        <rFont val="Arial"/>
        <family val="2"/>
      </rPr>
      <t>Please enter your country code (2 digit)</t>
    </r>
  </si>
  <si>
    <t>CZ</t>
  </si>
  <si>
    <r>
      <t xml:space="preserve">Contact organisation
</t>
    </r>
    <r>
      <rPr>
        <sz val="8"/>
        <rFont val="Arial"/>
        <family val="2"/>
      </rPr>
      <t>The name(s) of the organisation(s) responsible for TSA.</t>
    </r>
  </si>
  <si>
    <t>Czech Statistical Office</t>
  </si>
  <si>
    <r>
      <t xml:space="preserve">Contact organisation unit
</t>
    </r>
    <r>
      <rPr>
        <sz val="8"/>
        <rFont val="Arial"/>
        <family val="2"/>
      </rPr>
      <t>The name of the unit responsible for the TSA (it can also include a unit number).</t>
    </r>
  </si>
  <si>
    <r>
      <t xml:space="preserve">Contact person
</t>
    </r>
    <r>
      <rPr>
        <sz val="8"/>
        <rFont val="Arial"/>
        <family val="2"/>
      </rPr>
      <t>The name of the person responsible for the TSA.</t>
    </r>
  </si>
  <si>
    <t>Zdenek Lejsek</t>
  </si>
  <si>
    <r>
      <t xml:space="preserve">Contact email address
</t>
    </r>
    <r>
      <rPr>
        <sz val="8"/>
        <rFont val="Arial"/>
        <family val="2"/>
      </rPr>
      <t>Individual e-mail of the contact person, or functional mailbox</t>
    </r>
  </si>
  <si>
    <t>zdenek.lejsek@czso.cz</t>
  </si>
  <si>
    <r>
      <t xml:space="preserve">Contact phone number
</t>
    </r>
    <r>
      <rPr>
        <sz val="8"/>
        <rFont val="Arial"/>
        <family val="2"/>
      </rPr>
      <t>The phone number of the person responsible for the TSA.</t>
    </r>
  </si>
  <si>
    <t>(+420) 377 612 276</t>
  </si>
  <si>
    <r>
      <t xml:space="preserve">Date of this report
</t>
    </r>
    <r>
      <rPr>
        <sz val="8"/>
        <rFont val="Arial"/>
        <family val="2"/>
      </rPr>
      <t>Please indicate the date of the last update of this report, in case there are several versions</t>
    </r>
  </si>
  <si>
    <t>Satelitní účet cestovního ruchu</t>
  </si>
  <si>
    <r>
      <t xml:space="preserve">Website with TSA information
</t>
    </r>
    <r>
      <rPr>
        <sz val="8"/>
        <rFont val="Arial"/>
        <family val="2"/>
      </rPr>
      <t>Hyperlink where TSA (data and/or methodology) can be found (preferably in English; if not available then in original language).</t>
    </r>
  </si>
  <si>
    <r>
      <t xml:space="preserve">Reference year (period)
</t>
    </r>
    <r>
      <rPr>
        <sz val="8"/>
        <rFont val="Arial"/>
        <family val="2"/>
      </rPr>
      <t>Please specify the year (or different period) to which the TSA refers.</t>
    </r>
  </si>
  <si>
    <r>
      <t xml:space="preserve">Time coverage
</t>
    </r>
    <r>
      <rPr>
        <sz val="8"/>
        <rFont val="Arial"/>
        <family val="2"/>
      </rPr>
      <t>The time periods covered by the data set should be described (i.e. the length of time for which data set is disseminated, e.g. from 1985 to 2006 for certain annual data).</t>
    </r>
  </si>
  <si>
    <r>
      <t xml:space="preserve">National currency
</t>
    </r>
    <r>
      <rPr>
        <sz val="8"/>
        <rFont val="Arial"/>
        <family val="2"/>
      </rPr>
      <t>Please indicate your national currency (EUR, CZK, etc…)</t>
    </r>
  </si>
  <si>
    <t>CZK</t>
  </si>
  <si>
    <r>
      <t xml:space="preserve">Exchange rate for national currency to EURO (in the reference year)
</t>
    </r>
    <r>
      <rPr>
        <sz val="8"/>
        <rFont val="Arial"/>
        <family val="2"/>
      </rPr>
      <t>Please put the annual average exchange rate for your currency to EUR. 1 EUR is equal to …</t>
    </r>
  </si>
  <si>
    <r>
      <t xml:space="preserve">Additional comments on data or methodology
</t>
    </r>
    <r>
      <rPr>
        <sz val="8"/>
        <rFont val="Arial"/>
        <family val="2"/>
      </rPr>
      <t>Please put any information you consider important or helpful (e.g. differences between concepts of TSA:RMF 2008 and concepts of your TSA).</t>
    </r>
  </si>
  <si>
    <r>
      <t xml:space="preserve">Domestic tourism expenditure
</t>
    </r>
    <r>
      <rPr>
        <sz val="8"/>
        <rFont val="Arial"/>
        <family val="2"/>
      </rPr>
      <t xml:space="preserve">Domestic tourism comprises the activities of a resident visitor within the country of reference either as part of a domestic trip </t>
    </r>
    <r>
      <rPr>
        <i/>
        <sz val="8"/>
        <rFont val="Arial"/>
        <family val="2"/>
      </rPr>
      <t>or part of an outbound trip</t>
    </r>
    <r>
      <rPr>
        <sz val="8"/>
        <rFont val="Arial"/>
        <family val="2"/>
      </rPr>
      <t>.</t>
    </r>
  </si>
  <si>
    <r>
      <t xml:space="preserve">Internal tourism expenditure
</t>
    </r>
    <r>
      <rPr>
        <sz val="8"/>
        <rFont val="Arial"/>
        <family val="2"/>
      </rPr>
      <t>IRTS 2008 para. 4.2. defines tourism expenditure as “the amount paid for the acquisition of consumption goods and services as well as valuables, for own use or to give away, for and during tourism trips. It includes expenditures by visitors themselves as well as expenses that are paid for or reimbursed by others”.</t>
    </r>
  </si>
  <si>
    <r>
      <rPr>
        <b/>
        <sz val="10"/>
        <rFont val="Arial"/>
        <family val="2"/>
      </rPr>
      <t>Inbound tourism expenditure</t>
    </r>
    <r>
      <rPr>
        <b/>
        <i/>
        <sz val="10"/>
        <rFont val="Arial"/>
        <family val="2"/>
      </rPr>
      <t xml:space="preserve">
</t>
    </r>
    <r>
      <rPr>
        <sz val="8"/>
        <rFont val="Arial"/>
        <family val="2"/>
      </rPr>
      <t>It should be the same figure as in T1.1</t>
    </r>
  </si>
  <si>
    <r>
      <rPr>
        <b/>
        <sz val="10"/>
        <rFont val="Arial"/>
        <family val="2"/>
      </rPr>
      <t>Domestic tourism expenditure</t>
    </r>
    <r>
      <rPr>
        <b/>
        <i/>
        <sz val="10"/>
        <rFont val="Arial"/>
        <family val="2"/>
      </rPr>
      <t xml:space="preserve">
</t>
    </r>
    <r>
      <rPr>
        <sz val="8"/>
        <rFont val="Arial"/>
        <family val="2"/>
      </rPr>
      <t>It should be the same figure as in T2.1</t>
    </r>
  </si>
  <si>
    <r>
      <t xml:space="preserve">Other components of tourism consumption
</t>
    </r>
    <r>
      <rPr>
        <sz val="8"/>
        <rFont val="Arial"/>
        <family val="2"/>
      </rPr>
      <t>Tourism consumption has the same formal definition as tourism expenditure. Nevertheless, the concept of tourism consumption used in the TSA goes beyond that of tourism expenditure. 
Actually, besides “the amount paid for the acquisition of consumption goods and services, as well as valuables for own use or to give away, for and during tourism trips” that corresponds to monetary transactions (the focus of tourism expenditure), it also includes services associated with vacation accommodation on own account, tourism social transfers in kind, and other imputed consumption.</t>
    </r>
  </si>
  <si>
    <t>Tourism social transfers in kind and consumption of individual non-market services are not included in the Czech TSA. All other components of tourism consumption (e.g. business trips, imputed rent) are directly included in tables T1 and T2.</t>
  </si>
  <si>
    <r>
      <t xml:space="preserve">Total output of domestic producers (at basic prices)
</t>
    </r>
    <r>
      <rPr>
        <sz val="8"/>
        <rFont val="Arial"/>
        <family val="2"/>
      </rPr>
      <t>Total output of tourism industries and other industries in the economy of reference.</t>
    </r>
  </si>
  <si>
    <r>
      <t xml:space="preserve">Total intermediate consumption of domestic producers (at purchasers' prices)
</t>
    </r>
    <r>
      <rPr>
        <sz val="8"/>
        <rFont val="Arial"/>
        <family val="2"/>
      </rPr>
      <t>Total intermediate consumption of tourism industries and other industries in the economy of reference.</t>
    </r>
  </si>
  <si>
    <r>
      <t xml:space="preserve">Total gross value added (at basic prices)
</t>
    </r>
    <r>
      <rPr>
        <sz val="8"/>
        <rFont val="Arial"/>
        <family val="2"/>
      </rPr>
      <t>T5.3 = T5.1 - T5.2</t>
    </r>
  </si>
  <si>
    <r>
      <t xml:space="preserve">GVATI = Gross value added of tourism industries (at basic prices)
</t>
    </r>
    <r>
      <rPr>
        <sz val="8"/>
        <rFont val="Arial"/>
        <family val="2"/>
      </rPr>
      <t>Gross value added of tourism industries (12 characteristic industries) in the economy of reference.</t>
    </r>
    <r>
      <rPr>
        <sz val="4"/>
        <rFont val="Arial"/>
        <family val="2"/>
      </rPr>
      <t xml:space="preserve">
</t>
    </r>
    <r>
      <rPr>
        <i/>
        <sz val="8"/>
        <rFont val="Arial"/>
        <family val="2"/>
      </rPr>
      <t xml:space="preserve">[from TSA:RMF, para4.86-4.87] "Gross value added of tourism industries (GVATI) simply </t>
    </r>
    <r>
      <rPr>
        <b/>
        <i/>
        <sz val="8"/>
        <rFont val="Arial"/>
        <family val="2"/>
      </rPr>
      <t>sums the total gross value added of all establishments belonging to tourism industries, regardless of whether all their output is provided to visitors and the degree of specialization of their production process</t>
    </r>
    <r>
      <rPr>
        <i/>
        <sz val="8"/>
        <rFont val="Arial"/>
        <family val="2"/>
      </rPr>
      <t>. It leaves out the value added from other non-tourism industries whose outputs have been acquired by visitors or by others for their benefit."</t>
    </r>
  </si>
  <si>
    <t>T5.5</t>
  </si>
  <si>
    <t>GVATI (T5.4) includes all specific activities and industries connected with tourism.</t>
  </si>
  <si>
    <r>
      <t xml:space="preserve">Total output of domestic producers (at basic prices)
</t>
    </r>
    <r>
      <rPr>
        <sz val="8"/>
        <rFont val="Arial"/>
        <family val="2"/>
      </rPr>
      <t>The same figure as in T5.1</t>
    </r>
  </si>
  <si>
    <r>
      <t xml:space="preserve">Total imports
</t>
    </r>
    <r>
      <rPr>
        <sz val="8"/>
        <rFont val="Arial"/>
        <family val="2"/>
      </rPr>
      <t>It represents supply within the domestic economy of imported goods and services (besides imported goods, what concerns tourism refers to transport services within the domestic economy provided by non-resident producers, as well as insurance services or any other service provided by non-residents and purchased on Internet). Imports excludes direct purchase of residents abroad.</t>
    </r>
  </si>
  <si>
    <t>Taxes less subsidies on products nationally produced and imported (total economy)</t>
  </si>
  <si>
    <r>
      <t xml:space="preserve">Domestic supply (at purchasers' prices)
</t>
    </r>
    <r>
      <rPr>
        <sz val="8"/>
        <rFont val="Arial"/>
        <family val="2"/>
      </rPr>
      <t>T6.4 = T6.1 + T6.2 + T6.3</t>
    </r>
  </si>
  <si>
    <r>
      <t xml:space="preserve">Internal tourism consumption
</t>
    </r>
    <r>
      <rPr>
        <sz val="8"/>
        <rFont val="Arial"/>
        <family val="2"/>
      </rPr>
      <t>The same figure as in T4.1</t>
    </r>
  </si>
  <si>
    <r>
      <t xml:space="preserve">Tourism ratios (%)
</t>
    </r>
    <r>
      <rPr>
        <sz val="8"/>
        <rFont val="Arial"/>
        <family val="2"/>
      </rPr>
      <t>T6.6 = T6.5 / T6.4 * 100</t>
    </r>
  </si>
  <si>
    <r>
      <t xml:space="preserve">TDGVA = Tourism direct gross value added (at basic prices)
</t>
    </r>
    <r>
      <rPr>
        <sz val="8"/>
        <rFont val="Arial"/>
        <family val="2"/>
      </rPr>
      <t>Tourism share of GVA of tourism industries + tourism share of GVA of other industries.</t>
    </r>
    <r>
      <rPr>
        <sz val="4"/>
        <rFont val="Arial"/>
        <family val="2"/>
      </rPr>
      <t xml:space="preserve">
</t>
    </r>
    <r>
      <rPr>
        <i/>
        <sz val="8"/>
        <rFont val="Arial"/>
        <family val="2"/>
      </rPr>
      <t>[from TSA:RMF, para4.88-4.94] "Since, through special calculations, a portion of gross value added can be associated with the value of part of the output of a productive unit, it is possible to define an aggregate, tourism direct gross value added (TDGVA), which adds the part of</t>
    </r>
    <r>
      <rPr>
        <b/>
        <i/>
        <sz val="8"/>
        <rFont val="Arial"/>
        <family val="2"/>
      </rPr>
      <t xml:space="preserve"> gross value added generated by tourism industries and other industries of the economy that directly serve visitors in response to internal tourism consumption</t>
    </r>
    <r>
      <rPr>
        <i/>
        <sz val="8"/>
        <rFont val="Arial"/>
        <family val="2"/>
      </rPr>
      <t>. The use of the term direct in this aggregate refers to the fact that the Tourism Satellite Account measures only that part of value added (by tourism industries and other industries) due to the consumption of visitors and leaves aside the indirect and induced effects that such a consumption might generate."</t>
    </r>
  </si>
  <si>
    <r>
      <t xml:space="preserve">Tourism share on total GVA (in %)
</t>
    </r>
    <r>
      <rPr>
        <sz val="8"/>
        <rFont val="Arial"/>
        <family val="2"/>
      </rPr>
      <t>T6.8 = T6.7 / T5.3 * 100</t>
    </r>
  </si>
  <si>
    <r>
      <t xml:space="preserve">Total gross domestic product (GDP)
</t>
    </r>
    <r>
      <rPr>
        <sz val="8"/>
        <rFont val="Arial"/>
        <family val="2"/>
      </rPr>
      <t>T6.9 = T5.3 + T6.3</t>
    </r>
  </si>
  <si>
    <t>T6.10</t>
  </si>
  <si>
    <r>
      <t xml:space="preserve">TDGDP = Tourism direct gross domestic product
</t>
    </r>
    <r>
      <rPr>
        <sz val="8"/>
        <rFont val="Arial"/>
        <family val="2"/>
      </rPr>
      <t>TDGVA + Tourism share of net taxes (- subsidies) on products and imports.</t>
    </r>
    <r>
      <rPr>
        <sz val="4"/>
        <rFont val="Arial"/>
        <family val="2"/>
      </rPr>
      <t xml:space="preserve">
</t>
    </r>
    <r>
      <rPr>
        <i/>
        <sz val="4"/>
        <rFont val="Arial"/>
        <family val="2"/>
      </rPr>
      <t xml:space="preserve">
</t>
    </r>
    <r>
      <rPr>
        <i/>
        <sz val="8"/>
        <rFont val="Arial"/>
        <family val="2"/>
      </rPr>
      <t xml:space="preserve">[From TSA:RMF, para4.95-4.98] "Since total GDP of an economy is equal to the sum of gross value added generated by all industries (at basic prices) plus net taxes on products and imports, it is possible to measure </t>
    </r>
    <r>
      <rPr>
        <b/>
        <i/>
        <sz val="8"/>
        <rFont val="Arial"/>
        <family val="2"/>
      </rPr>
      <t>the part of GDP attributable directly to internal tourism consumption as the sum of the part of gross value added (at basic prices) generated by all industries in response to internal tourism consumption plus the amount of net taxes on products and imports included within the value of this expenditure at purchasers’ prices.</t>
    </r>
    <r>
      <rPr>
        <i/>
        <sz val="8"/>
        <rFont val="Arial"/>
        <family val="2"/>
      </rPr>
      <t>"</t>
    </r>
    <r>
      <rPr>
        <sz val="8"/>
        <rFont val="Arial"/>
        <family val="2"/>
      </rPr>
      <t xml:space="preserve">
</t>
    </r>
  </si>
  <si>
    <t>T6.11</t>
  </si>
  <si>
    <r>
      <t xml:space="preserve">Tourism share on total GDP (in %)
</t>
    </r>
    <r>
      <rPr>
        <sz val="8"/>
        <rFont val="Arial"/>
        <family val="2"/>
      </rPr>
      <t>T6.11 = T6.10 / T6.9 * 100</t>
    </r>
  </si>
  <si>
    <t>T6.12</t>
  </si>
  <si>
    <t>No</t>
  </si>
  <si>
    <t>T7. Employment</t>
  </si>
  <si>
    <r>
      <t xml:space="preserve">Number of jobs in total economy
</t>
    </r>
    <r>
      <rPr>
        <sz val="8"/>
        <rFont val="Arial"/>
        <family val="2"/>
      </rPr>
      <t>All industries in the economy of reference.</t>
    </r>
  </si>
  <si>
    <r>
      <t xml:space="preserve">Number of hours worked in total economy
</t>
    </r>
    <r>
      <rPr>
        <sz val="8"/>
        <rFont val="Arial"/>
        <family val="2"/>
      </rPr>
      <t>All industries in the economy of reference.</t>
    </r>
  </si>
  <si>
    <r>
      <t xml:space="preserve">Number of full-time equivalent jobs in total economy
</t>
    </r>
    <r>
      <rPr>
        <sz val="8"/>
        <rFont val="Arial"/>
        <family val="2"/>
      </rPr>
      <t>All industries in the economy of reference.</t>
    </r>
  </si>
  <si>
    <r>
      <t xml:space="preserve">Number of people employed in total economy
</t>
    </r>
    <r>
      <rPr>
        <sz val="8"/>
        <rFont val="Arial"/>
        <family val="2"/>
      </rPr>
      <t>All industries in the economy of reference.
Please note that this variable is not included in TSA:RMF table T7, it has been included in this EU exercise because of its relevance to describe employment in the national economy.</t>
    </r>
  </si>
  <si>
    <t>T7.5</t>
  </si>
  <si>
    <r>
      <t xml:space="preserve">Number of jobs in tourism industries
</t>
    </r>
    <r>
      <rPr>
        <sz val="8"/>
        <rFont val="Arial"/>
        <family val="2"/>
      </rPr>
      <t>Tourism characteristic industries and country specific tourism industries.</t>
    </r>
  </si>
  <si>
    <t>T7.6</t>
  </si>
  <si>
    <r>
      <t xml:space="preserve">Number of hours worked in tourism industries
</t>
    </r>
    <r>
      <rPr>
        <sz val="8"/>
        <rFont val="Arial"/>
        <family val="2"/>
      </rPr>
      <t>Tourism characteristic industries and country specific tourism industries.</t>
    </r>
  </si>
  <si>
    <t>T7.7</t>
  </si>
  <si>
    <r>
      <t xml:space="preserve">Number of full-time equivalent jobs in tourism industries
</t>
    </r>
    <r>
      <rPr>
        <sz val="8"/>
        <rFont val="Arial"/>
        <family val="2"/>
      </rPr>
      <t>Tourism characteristic industries and country specific tourism industries.</t>
    </r>
  </si>
  <si>
    <t>T7.8</t>
  </si>
  <si>
    <r>
      <t xml:space="preserve">Number of people employed in tourism industries
</t>
    </r>
    <r>
      <rPr>
        <sz val="8"/>
        <rFont val="Arial"/>
        <family val="2"/>
      </rPr>
      <t>Tourism characteristic industries and country specific tourism industries.
Please note that this variable is not included in TSA:RMF table T7, it has been included in this EU exercise because of its relevance to describe employment in the national economy.</t>
    </r>
  </si>
  <si>
    <t>T7.9</t>
  </si>
  <si>
    <r>
      <t xml:space="preserve">Number of jobs in tourism
</t>
    </r>
    <r>
      <rPr>
        <sz val="8"/>
        <rFont val="Arial"/>
        <family val="2"/>
      </rPr>
      <t>Tourism direct effect on employment in all industries (after application of tourism shares etc.).</t>
    </r>
  </si>
  <si>
    <t>T7.10</t>
  </si>
  <si>
    <r>
      <t xml:space="preserve">Number of hours worked in tourism
</t>
    </r>
    <r>
      <rPr>
        <sz val="8"/>
        <rFont val="Arial"/>
        <family val="2"/>
      </rPr>
      <t>Tourism direct effect on employment in all industries (after application of tourism shares etc.).</t>
    </r>
  </si>
  <si>
    <t>T7.11</t>
  </si>
  <si>
    <r>
      <t xml:space="preserve">Number of full-time equivalent jobs in tourism
</t>
    </r>
    <r>
      <rPr>
        <sz val="8"/>
        <rFont val="Arial"/>
        <family val="2"/>
      </rPr>
      <t>Tourism direct effect on employment in all industries (after application of tourism shares etc.).</t>
    </r>
  </si>
  <si>
    <t>T7.12</t>
  </si>
  <si>
    <r>
      <t xml:space="preserve">Number of people employed in tourism
</t>
    </r>
    <r>
      <rPr>
        <sz val="8"/>
        <rFont val="Arial"/>
        <family val="2"/>
      </rPr>
      <t>Tourism direct effect on employment in all industries (after application of tourism shares etc.).
Please note that this variable is not included in TSA:RMF table T7, it has been included in this EU exercise because of its relevance to describe employment in the national economy.</t>
    </r>
  </si>
  <si>
    <t>T7.13</t>
  </si>
  <si>
    <r>
      <t xml:space="preserve">Tourism share on total full-time equivalent jobs (in %)
</t>
    </r>
    <r>
      <rPr>
        <sz val="8"/>
        <rFont val="Arial"/>
        <family val="2"/>
      </rPr>
      <t>T7.13 = T7.11 / T7.3 * 100</t>
    </r>
  </si>
  <si>
    <t>T7.14</t>
  </si>
  <si>
    <r>
      <rPr>
        <b/>
        <sz val="10"/>
        <rFont val="Arial"/>
        <family val="2"/>
      </rPr>
      <t>Additional comments on data or methodology</t>
    </r>
    <r>
      <rPr>
        <sz val="8"/>
        <rFont val="Arial"/>
        <family val="2"/>
      </rPr>
      <t xml:space="preserve">
Please put any information you consider important or helpful (e.g. differences between concepts of TSA:RMF 2008 and concepts of your TSA).</t>
    </r>
  </si>
  <si>
    <t xml:space="preserve">Data are based on "Tourism Employment Module (TEM)", which is compiling by CZSO. All data represent so-called domestic concept of employment. </t>
  </si>
  <si>
    <t>Data on tourism collective consumption is not available yet.</t>
  </si>
  <si>
    <t>This Excel template consists of three parts:</t>
  </si>
  <si>
    <r>
      <t xml:space="preserve">In </t>
    </r>
    <r>
      <rPr>
        <u/>
        <sz val="10"/>
        <rFont val="Arial"/>
        <family val="2"/>
      </rPr>
      <t>the second table</t>
    </r>
    <r>
      <rPr>
        <sz val="10"/>
        <rFont val="Arial"/>
        <family val="2"/>
      </rPr>
      <t xml:space="preserve"> (</t>
    </r>
    <r>
      <rPr>
        <i/>
        <sz val="10"/>
        <rFont val="Arial"/>
        <family val="2"/>
      </rPr>
      <t>"Data sources for national TSA"</t>
    </r>
    <r>
      <rPr>
        <sz val="10"/>
        <rFont val="Arial"/>
        <family val="2"/>
      </rPr>
      <t>, right), please indicate for each table which sources were used (distinguished by 'main source' or 'auxiliary source')</t>
    </r>
  </si>
  <si>
    <r>
      <t xml:space="preserve">In </t>
    </r>
    <r>
      <rPr>
        <u/>
        <sz val="10"/>
        <rFont val="Arial"/>
        <family val="2"/>
      </rPr>
      <t>the first table</t>
    </r>
    <r>
      <rPr>
        <sz val="10"/>
        <rFont val="Arial"/>
        <family val="2"/>
      </rPr>
      <t xml:space="preserve"> (</t>
    </r>
    <r>
      <rPr>
        <i/>
        <sz val="10"/>
        <rFont val="Arial"/>
        <family val="2"/>
      </rPr>
      <t>"Coverage of TSA tables in national TSA"</t>
    </r>
    <r>
      <rPr>
        <sz val="10"/>
        <rFont val="Arial"/>
        <family val="2"/>
      </rPr>
      <t>, left), for each of the ten TSA tables, please choose from the drop-down menu whether the coverage is:</t>
    </r>
  </si>
  <si>
    <r>
      <rPr>
        <b/>
        <sz val="10"/>
        <rFont val="Arial"/>
        <family val="2"/>
      </rPr>
      <t xml:space="preserve">1. </t>
    </r>
    <r>
      <rPr>
        <sz val="10"/>
        <rFont val="Arial"/>
        <family val="2"/>
      </rPr>
      <t xml:space="preserve">In this first sheet, please make an assessment of the state-of-affairs of your national TSA </t>
    </r>
    <r>
      <rPr>
        <i/>
        <sz val="10"/>
        <rFont val="Arial"/>
        <family val="2"/>
      </rPr>
      <t>(left table)</t>
    </r>
    <r>
      <rPr>
        <sz val="10"/>
        <rFont val="Arial"/>
        <family val="2"/>
      </rPr>
      <t xml:space="preserve"> and of the sources used </t>
    </r>
    <r>
      <rPr>
        <i/>
        <sz val="10"/>
        <rFont val="Arial"/>
        <family val="2"/>
      </rPr>
      <t>(right table)</t>
    </r>
    <r>
      <rPr>
        <sz val="10"/>
        <rFont val="Arial"/>
        <family val="2"/>
      </rPr>
      <t>.</t>
    </r>
  </si>
  <si>
    <r>
      <rPr>
        <b/>
        <sz val="10"/>
        <rFont val="Arial"/>
        <family val="2"/>
      </rPr>
      <t xml:space="preserve">2. </t>
    </r>
    <r>
      <rPr>
        <sz val="10"/>
        <rFont val="Arial"/>
        <family val="2"/>
      </rPr>
      <t>The second sheet (with your country code as sheet name), is the actual questionnaire that you can complete with the TSA data that is available for your  country. Further instructions can be found at the top of the sheet.</t>
    </r>
  </si>
  <si>
    <r>
      <rPr>
        <b/>
        <sz val="10"/>
        <rFont val="Arial"/>
        <family val="2"/>
      </rPr>
      <t xml:space="preserve">3. </t>
    </r>
    <r>
      <rPr>
        <sz val="10"/>
        <rFont val="Arial"/>
        <family val="2"/>
      </rPr>
      <t xml:space="preserve">In the ten remaining sheets (named 'TSA table 1' to 'TSA table 10') you can indicate which cells are compiled/available in your national TSA for each of the ten detailed TSA tables. 
</t>
    </r>
  </si>
  <si>
    <t>Tourism and Environmental Statistics Department
(5202)</t>
  </si>
  <si>
    <t>https://csu.gov.cz/tourism-satellite-account</t>
  </si>
  <si>
    <t>2003-2022</t>
  </si>
  <si>
    <t>Same-day visitors (T1.1.2) include transits which accounted for 601.067 million EUR.</t>
  </si>
  <si>
    <t>Tourists (T2.1.1) include business trips which accounted for 265.405 million EUR.</t>
  </si>
  <si>
    <t>Tourists (T3.1.1) include business trips which accounted for 320.774 million EUR.</t>
  </si>
  <si>
    <t>Data for year 2021.</t>
  </si>
  <si>
    <r>
      <t xml:space="preserve">2022
</t>
    </r>
    <r>
      <rPr>
        <sz val="10"/>
        <color theme="0" tint="-0.34998626667073579"/>
        <rFont val="Arial"/>
        <family val="2"/>
      </rPr>
      <t>2021 - GFCF (T8)</t>
    </r>
  </si>
  <si>
    <r>
      <t xml:space="preserve">Data transmission in 2025 </t>
    </r>
    <r>
      <rPr>
        <b/>
        <sz val="9"/>
        <color rgb="FFFF0000"/>
        <rFont val="Arial"/>
        <family val="2"/>
      </rPr>
      <t>(EXAMPLE!)</t>
    </r>
  </si>
  <si>
    <t xml:space="preserve">TABLE 1 : Inbound tourism expenditure by products and classes of visitors </t>
  </si>
  <si>
    <t>Products</t>
  </si>
  <si>
    <t>Tourists 
(overnight visitors)</t>
  </si>
  <si>
    <t>Excursionists 
(same-day visitors)</t>
  </si>
  <si>
    <t>Visitors</t>
  </si>
  <si>
    <t>(1.1)</t>
  </si>
  <si>
    <t>(1.2)</t>
  </si>
  <si>
    <t>(1.3) = (1.1) + (1.2)</t>
  </si>
  <si>
    <t>A.  Consumption products (*)</t>
  </si>
  <si>
    <t>A.1 Tourism characteristic products</t>
  </si>
  <si>
    <t>1 – Accommodation services for visitors</t>
  </si>
  <si>
    <t xml:space="preserve"> </t>
  </si>
  <si>
    <t>1.a – Accommodation services for visitors other than 1.b</t>
  </si>
  <si>
    <t>1.b – Accommodation services associated with all types of vacation home ownership</t>
  </si>
  <si>
    <t>2 – Food and beverage serving services</t>
  </si>
  <si>
    <t>3 – Railway passenger transport services</t>
  </si>
  <si>
    <t>4 – Road passenger transport services</t>
  </si>
  <si>
    <t>5 – Water passenger transport services</t>
  </si>
  <si>
    <t>6 – Air passenger transport services</t>
  </si>
  <si>
    <t>7 – Transport equipment rental services</t>
  </si>
  <si>
    <t>8 – Travel agencies and other reservation services</t>
  </si>
  <si>
    <t>9 – Cultural services</t>
  </si>
  <si>
    <t>10 – Sports and recreational services</t>
  </si>
  <si>
    <t>11 – Country-specific tourism characteristic goods</t>
  </si>
  <si>
    <t>12 – Country-specific tourism characteristic services</t>
  </si>
  <si>
    <t>A.2 Other consumption products (a)</t>
  </si>
  <si>
    <t>B.1 Valuables</t>
  </si>
  <si>
    <t>TOTAL</t>
  </si>
  <si>
    <t>↑↑ T1.1.1 ↑↑</t>
  </si>
  <si>
    <t>↑↑ T1.1.2 ↑↑</t>
  </si>
  <si>
    <t>↑↑ T1.1 ↑↑</t>
  </si>
  <si>
    <t>X   does not apply</t>
  </si>
  <si>
    <r>
      <t xml:space="preserve">(*) The value of </t>
    </r>
    <r>
      <rPr>
        <b/>
        <sz val="8"/>
        <rFont val="Arial"/>
        <family val="2"/>
      </rPr>
      <t>A. Consumption products</t>
    </r>
    <r>
      <rPr>
        <sz val="8"/>
        <rFont val="Arial"/>
        <family val="2"/>
      </rPr>
      <t>, is net of the gross service charges paid to travel agencies, tour operators and other reservation services.</t>
    </r>
  </si>
  <si>
    <t>(a) If relevant and feasible, countries should separately identify both components ("tourism connected products" and "non-tourism related consumption products"). In both cases, goods and services should be separately identified, if possible (see para. 4.15.).</t>
  </si>
  <si>
    <t>TABLE 2 : Domestic tourism expenditure by products, classes of visitors and types of trips</t>
  </si>
  <si>
    <t>Domestic tourism expenditure</t>
  </si>
  <si>
    <t>Domestic trips (**)</t>
  </si>
  <si>
    <t>Outbound trips (**)</t>
  </si>
  <si>
    <t>All types of trips</t>
  </si>
  <si>
    <t>(2.1)</t>
  </si>
  <si>
    <t>(2.2)</t>
  </si>
  <si>
    <t>(2.3) = (2.1) + (2.2)</t>
  </si>
  <si>
    <t>(2.4)</t>
  </si>
  <si>
    <t>(2.5)</t>
  </si>
  <si>
    <t>(2.6) = (2.4) + (2.5)</t>
  </si>
  <si>
    <t>(2.7) = (2.1) + 2.4)</t>
  </si>
  <si>
    <t>(2.8) = (2.2) + (2.5)</t>
  </si>
  <si>
    <t>(2.9) = (2.3) + (2.6)</t>
  </si>
  <si>
    <t>↑↑ T2.1.1 ↑↑</t>
  </si>
  <si>
    <t>↑↑ T2.1.2 ↑↑</t>
  </si>
  <si>
    <t>↑↑ T2.1 ↑↑</t>
  </si>
  <si>
    <t>(**) Domestic tourism comprises the activities of a resident visitor within the country of reference either as part of a domestic trip or part of an outbound trip (see Figure 2.1).</t>
  </si>
  <si>
    <t>(a)  If relevant and feasible, countries should separately identify both components ("tourism connected products" and "non-tourism related consumption products"). In both cases, goods and services should be separately identified, if possible (see para. 4.15.).</t>
  </si>
  <si>
    <t>TABLE 3 : Outbound tourism expenditure by products and classes of visitors</t>
  </si>
  <si>
    <t xml:space="preserve">Outbound tourism expenditure </t>
  </si>
  <si>
    <t>(3.1)</t>
  </si>
  <si>
    <t>(3.2)</t>
  </si>
  <si>
    <t>(3.3)=(3.1) + (3.2)</t>
  </si>
  <si>
    <t>↑↑ T3.1.1 ↑↑</t>
  </si>
  <si>
    <t>↑↑ T3.1.2 ↑↑</t>
  </si>
  <si>
    <t>↑↑ T3.1 ↑↑</t>
  </si>
  <si>
    <t>X  does not apply</t>
  </si>
  <si>
    <t>TABLE 4 : Internal tourism consumption by products</t>
  </si>
  <si>
    <t>Internal tourism expenditure</t>
  </si>
  <si>
    <t>Other components of tourism consumption (**)</t>
  </si>
  <si>
    <t xml:space="preserve">Domestic tourism expenditure </t>
  </si>
  <si>
    <t>(1.3)</t>
  </si>
  <si>
    <t>(2.9)</t>
  </si>
  <si>
    <t>(4.1) = (1.3) + (2.9)</t>
  </si>
  <si>
    <t>(4.2)</t>
  </si>
  <si>
    <t>(4.3) = (4.1) + (4.2)</t>
  </si>
  <si>
    <t>A.  Consumption products  (*)</t>
  </si>
  <si>
    <t>See TSA table 1</t>
  </si>
  <si>
    <t>See TSA table 2</t>
  </si>
  <si>
    <t>↑↑ T4.1.1.1 [=T1.1] ↑↑</t>
  </si>
  <si>
    <t>↑↑ T4.1.1.2 [=T2.1] ↑↑</t>
  </si>
  <si>
    <t>↑↑ T4.1.1 ↑↑</t>
  </si>
  <si>
    <t>↑↑ T4.1.2 ↑↑</t>
  </si>
  <si>
    <t>↑↑ T4.1 ↑↑</t>
  </si>
  <si>
    <t>(**) Components should be separately identified, if possible (see para. 4.41).</t>
  </si>
  <si>
    <t>TABLE 5 : Production accounts of tourism industries and other industries (at basic prices)</t>
  </si>
  <si>
    <t xml:space="preserve">Products </t>
  </si>
  <si>
    <t>T O U R I S M   I N D U S T R I E S</t>
  </si>
  <si>
    <t>Other industries</t>
  </si>
  <si>
    <t xml:space="preserve">Output of domestic producers (at basic prices) </t>
  </si>
  <si>
    <t>1 - Accommodation for visitors</t>
  </si>
  <si>
    <t>1 - a. accommodation services  for visitors except in 1-b</t>
  </si>
  <si>
    <t>1 -b. accommodation services associated with all types of vacation home ownership</t>
  </si>
  <si>
    <t>2 - Food and beverage serving industry</t>
  </si>
  <si>
    <t xml:space="preserve">3- Railway passenger transport </t>
  </si>
  <si>
    <t xml:space="preserve">4 - Road passenger transport </t>
  </si>
  <si>
    <t>5 - Water passenger transport</t>
  </si>
  <si>
    <t>6 - Air passenger transport</t>
  </si>
  <si>
    <t>7 - Transport equipment rental</t>
  </si>
  <si>
    <t>8- Travel agencies and other reservation services industry</t>
  </si>
  <si>
    <t>9- Cultural industry</t>
  </si>
  <si>
    <t>10- Sports and recreational industry</t>
  </si>
  <si>
    <t xml:space="preserve"> 11 – Retail trade of country-specific tourism characteristic goods  </t>
  </si>
  <si>
    <t>12- Country specific tourism   industries</t>
  </si>
  <si>
    <t>(5.1)</t>
  </si>
  <si>
    <t xml:space="preserve">(5.1a) </t>
  </si>
  <si>
    <t xml:space="preserve">(5.1b) </t>
  </si>
  <si>
    <t xml:space="preserve">(5.2) </t>
  </si>
  <si>
    <t>(5.3)</t>
  </si>
  <si>
    <t xml:space="preserve">(5.4) </t>
  </si>
  <si>
    <t>(5.5)</t>
  </si>
  <si>
    <t>(5.6)</t>
  </si>
  <si>
    <t>(5.7)</t>
  </si>
  <si>
    <t>(5.8)</t>
  </si>
  <si>
    <t>(5.9)</t>
  </si>
  <si>
    <t>(5.10)</t>
  </si>
  <si>
    <t>(5.11)</t>
  </si>
  <si>
    <t>(5.12)</t>
  </si>
  <si>
    <t>(5.13)</t>
  </si>
  <si>
    <t>(5.14)</t>
  </si>
  <si>
    <r>
      <t>(5.15) = (5.13) + (5.14)</t>
    </r>
    <r>
      <rPr>
        <sz val="8"/>
        <rFont val="Arial"/>
        <family val="2"/>
      </rPr>
      <t xml:space="preserve"> </t>
    </r>
  </si>
  <si>
    <t xml:space="preserve">  </t>
  </si>
  <si>
    <t>B. Non consumption products</t>
  </si>
  <si>
    <t xml:space="preserve">   B.1 Valuables</t>
  </si>
  <si>
    <t xml:space="preserve">   B.2 Other non consumption products (**) (b)</t>
  </si>
  <si>
    <t>I.  TOTAL OUTPUT (at basic prices)</t>
  </si>
  <si>
    <t>← ← T5.1</t>
  </si>
  <si>
    <t>II. TOTAL INTERMEDIATE CONSUMPTION (at purchasers price) (c)</t>
  </si>
  <si>
    <t>← ← T5.2</t>
  </si>
  <si>
    <t xml:space="preserve">(I - II) TOTAL GROSS VALUE ADDED (at basic prices) </t>
  </si>
  <si>
    <t>← ← T5.3</t>
  </si>
  <si>
    <t>Compensation of employees</t>
  </si>
  <si>
    <t>Other taxes less subsidies on production</t>
  </si>
  <si>
    <t>Gross mixed income</t>
  </si>
  <si>
    <t>Gross operating surplus</t>
  </si>
  <si>
    <t>↑↑ T5.4 ↑↑</t>
  </si>
  <si>
    <t>(**) Includes all other goods and services that circulate in the economy of reference.</t>
  </si>
  <si>
    <t>(b) Goods and services should be separately identified, if possible (see para. 4.16.)</t>
  </si>
  <si>
    <t>(c) Breakdown by products should be provided, if possible (see para. 4.17.)</t>
  </si>
  <si>
    <t>TABLE 6 : Total domestic supply and internal tourism consumption (at purchasers' prices)  (*)</t>
  </si>
  <si>
    <t>TOURISM INDUSTRIES</t>
  </si>
  <si>
    <t xml:space="preserve">Other industries </t>
  </si>
  <si>
    <t xml:space="preserve">Output of domestic 
producers 
(at basic prices) </t>
  </si>
  <si>
    <r>
      <t xml:space="preserve">Imports 
</t>
    </r>
    <r>
      <rPr>
        <sz val="8"/>
        <rFont val="Arial"/>
        <family val="2"/>
      </rPr>
      <t>(excludes direct purchase of residents abroad)</t>
    </r>
  </si>
  <si>
    <t xml:space="preserve">Taxes less subsidies on products nationally produced and imported </t>
  </si>
  <si>
    <t>Trade and transport margins</t>
  </si>
  <si>
    <t>Domestic supply (at purchasers' prices)</t>
  </si>
  <si>
    <t xml:space="preserve">Internal tourism consumption </t>
  </si>
  <si>
    <t>Tourism ratios (%)</t>
  </si>
  <si>
    <t>1 - 
Accommodation
for visitors</t>
  </si>
  <si>
    <t>1 - a.
accommodation services for
visitors except in
1-b</t>
  </si>
  <si>
    <t>1 - b.
accommodation services
associated with all
types of vacation
home ownership</t>
  </si>
  <si>
    <t>12- Country specific tourism  industries</t>
  </si>
  <si>
    <t xml:space="preserve"> output</t>
  </si>
  <si>
    <t>tourism share (value)</t>
  </si>
  <si>
    <t>(5.1a)</t>
  </si>
  <si>
    <t>(5.2)</t>
  </si>
  <si>
    <t>(5.4)</t>
  </si>
  <si>
    <t xml:space="preserve">(5.15) = 
(5.13) + (5.14) </t>
  </si>
  <si>
    <t>(6.1)</t>
  </si>
  <si>
    <t>(6.2)</t>
  </si>
  <si>
    <t>(6.3)</t>
  </si>
  <si>
    <t xml:space="preserve">(6.4) = 
(5.15)+ (6.1) 
+ (6.2) + (6.3)  </t>
  </si>
  <si>
    <t>(4.3)</t>
  </si>
  <si>
    <t>(6.5) = 
(4.3)/(6.4)*100</t>
  </si>
  <si>
    <t>A.1 Tourism characteristic products (d)</t>
  </si>
  <si>
    <t>A.2 Other consumption products (a) (d)</t>
  </si>
  <si>
    <t>B. Non consumption products (d)</t>
  </si>
  <si>
    <t xml:space="preserve">   B.2 Other non consumption products (**) (b) (d)</t>
  </si>
  <si>
    <t>↑↑ T6.3 ↑↑</t>
  </si>
  <si>
    <t>↑↑ T6.4 ↑↑</t>
  </si>
  <si>
    <t>↑↑ T6.5 [= T4.1] ↑↑</t>
  </si>
  <si>
    <t>↑↑ T6.6 ↑↑</t>
  </si>
  <si>
    <t>New:</t>
  </si>
  <si>
    <t>T6.7: TDGVA, T6.9: GDP, T6.10: TDGDP,
T6.8: share on GVA, T6.11: share on GDP</t>
  </si>
  <si>
    <t>See table 5</t>
  </si>
  <si>
    <t>Note: New indicators are not directly in the TSA:RMF tables</t>
  </si>
  <si>
    <t>↑↑ = T5.4 ↑↑</t>
  </si>
  <si>
    <t>↑ T6.1 [=T5.1] ↑</t>
  </si>
  <si>
    <t>↑↑ T6.2 ↑↑</t>
  </si>
  <si>
    <t>↑↑ = T5.2 ↑↑</t>
  </si>
  <si>
    <t>↑↑↑ = T5.3 ↑↑↑</t>
  </si>
  <si>
    <t>(c) Breakdown should be provided, if possible (see para. 4.17.)</t>
  </si>
  <si>
    <t>(d) For goods, the tourism share is to be established on the retail trade margin only (see Annex 4)</t>
  </si>
  <si>
    <t>TABLE 7 : Employment in the tourism industries</t>
  </si>
  <si>
    <t>Tourism industries</t>
  </si>
  <si>
    <t xml:space="preserve">Number of establishments </t>
  </si>
  <si>
    <t>Number of jobs by status in employment (*)</t>
  </si>
  <si>
    <t>Number of hours worked by status in employment (*)</t>
  </si>
  <si>
    <t>Number of full-time equivalent jobs by status in employment (*)</t>
  </si>
  <si>
    <t>Employees</t>
  </si>
  <si>
    <t>Self-employed</t>
  </si>
  <si>
    <t>Male</t>
  </si>
  <si>
    <t>Female</t>
  </si>
  <si>
    <t>Total</t>
  </si>
  <si>
    <t xml:space="preserve"> 1 – Accommodation for visitors</t>
  </si>
  <si>
    <t>1.b – Accommodation services associated with all types of  vacation home ownership</t>
  </si>
  <si>
    <t xml:space="preserve"> 2 – Food and beverage serving industry</t>
  </si>
  <si>
    <t xml:space="preserve"> 3 – Railways passenger transport </t>
  </si>
  <si>
    <t xml:space="preserve"> 4 – Road passenger transport </t>
  </si>
  <si>
    <t xml:space="preserve"> 5 – Water passenger transport </t>
  </si>
  <si>
    <t xml:space="preserve"> 6 – Air passenger transport </t>
  </si>
  <si>
    <t xml:space="preserve"> 7 – Transport equipment rental</t>
  </si>
  <si>
    <t xml:space="preserve"> 8 – Travel agencies and other reservation services industry</t>
  </si>
  <si>
    <t xml:space="preserve"> 9 – Cultural industry</t>
  </si>
  <si>
    <t>10 – Sports and recreational industry</t>
  </si>
  <si>
    <t>11 – Retail trade of country-specific tourism characteristic goods</t>
  </si>
  <si>
    <t>12 – Country specific tourism industries</t>
  </si>
  <si>
    <t>TOTAL (tourism industries)</t>
  </si>
  <si>
    <t>↑↑ T7.5 ↑↑</t>
  </si>
  <si>
    <t>↑↑ T7.6 ↑↑</t>
  </si>
  <si>
    <t>↑↑ T7.7 ↑↑</t>
  </si>
  <si>
    <t>(*) in the reference period</t>
  </si>
  <si>
    <t>Extra (not in TSA:RMF)</t>
  </si>
  <si>
    <t>Number of jobs in total economy</t>
  </si>
  <si>
    <t>← ← T7.1</t>
  </si>
  <si>
    <t>Number of hours worked in total economy</t>
  </si>
  <si>
    <t>← ← T7.2</t>
  </si>
  <si>
    <t>Number of full-time equivalent jobs in total economy</t>
  </si>
  <si>
    <t>← ← T7.3</t>
  </si>
  <si>
    <t>Number of persons employed in the total economy</t>
  </si>
  <si>
    <t>← ← T7.4</t>
  </si>
  <si>
    <t>Number of persons employed in tourism industries</t>
  </si>
  <si>
    <t>← ← T7.8</t>
  </si>
  <si>
    <t>Number of jobs in tourism (**)</t>
  </si>
  <si>
    <t>← ← T7.9</t>
  </si>
  <si>
    <t>Number of hours worked in tourism (**)</t>
  </si>
  <si>
    <t>← ← T7.10</t>
  </si>
  <si>
    <t>Number of full-time equivalent jobs in tourism (**)</t>
  </si>
  <si>
    <t>← ← T7.11</t>
  </si>
  <si>
    <t>Number of persons employed in tourism (**)</t>
  </si>
  <si>
    <t>← ← T7.12</t>
  </si>
  <si>
    <t>(**) tourism direct effect on employment in all economy/industries, after application of tourism shares</t>
  </si>
  <si>
    <t>TABLE 8 : Tourism gross fixed capital formation of tourism industries and other industries</t>
  </si>
  <si>
    <t>14 – Other industries</t>
  </si>
  <si>
    <t>15 – Tourism gross fixed capital formation</t>
  </si>
  <si>
    <t>1 – Accommodation for visitors</t>
  </si>
  <si>
    <t>1 – a. accommodation services  for visitors except in 1-b</t>
  </si>
  <si>
    <t>1 – b. accommodation services associated with all types of vacation home ownership</t>
  </si>
  <si>
    <t>2 – Food and beverage serving industry</t>
  </si>
  <si>
    <t xml:space="preserve">3 – Railway passenger transport </t>
  </si>
  <si>
    <t xml:space="preserve">4 – Road passenger transport </t>
  </si>
  <si>
    <t>5 – Water passenger transport</t>
  </si>
  <si>
    <t>6 – Air passenger transport</t>
  </si>
  <si>
    <t>7 – Transport equipment rental</t>
  </si>
  <si>
    <t>8 – Travel agencies and other reservation services industry</t>
  </si>
  <si>
    <t>9 – Cultural industry</t>
  </si>
  <si>
    <t>10 – Sports and Recreational industry</t>
  </si>
  <si>
    <t>12 – Country specific tourism   industries</t>
  </si>
  <si>
    <t>13 - TOTAL</t>
  </si>
  <si>
    <t>(8.1)</t>
  </si>
  <si>
    <t>(8.1a)</t>
  </si>
  <si>
    <t>(8.1b)</t>
  </si>
  <si>
    <t>(8.2)</t>
  </si>
  <si>
    <t>(8.3)</t>
  </si>
  <si>
    <t>(8.4)</t>
  </si>
  <si>
    <t>(8.5)</t>
  </si>
  <si>
    <t>(8.6)</t>
  </si>
  <si>
    <t>(8.7)</t>
  </si>
  <si>
    <t>(8.8)</t>
  </si>
  <si>
    <t>(8.9)</t>
  </si>
  <si>
    <t>(8.10)</t>
  </si>
  <si>
    <t>(8.11)</t>
  </si>
  <si>
    <t>(8.12)</t>
  </si>
  <si>
    <t>(8.13)</t>
  </si>
  <si>
    <t>(8.14)</t>
  </si>
  <si>
    <t>(8.15) = (8.13) + (8.14)</t>
  </si>
  <si>
    <t>I. Tourism specific fixed assets</t>
  </si>
  <si>
    <t>1. Accommodation for visitors</t>
  </si>
  <si>
    <t>1.1. Hotels and other accommodation facilities for visitors</t>
  </si>
  <si>
    <t>1.2. Vacation homes under full ownership</t>
  </si>
  <si>
    <t>1.3. Vacation homes under other forms of ownership</t>
  </si>
  <si>
    <t xml:space="preserve"> 2. Other non residential buildings and structures proper to tourism industries</t>
  </si>
  <si>
    <t>2.1. Restaurants and similar buildings for food and beverage serving services</t>
  </si>
  <si>
    <t xml:space="preserve">2.2. Buildings and infrastructure for the long distance transport of passengers                                                                                   </t>
  </si>
  <si>
    <t>2.3. Buildings for cultural and similar services mainly for use by visitors</t>
  </si>
  <si>
    <t>2.4. Facilities for sport, recreation and entertainment</t>
  </si>
  <si>
    <t>2.5. Other facilities and structures</t>
  </si>
  <si>
    <t>3. Passenger transport equipement for tourism purposes</t>
  </si>
  <si>
    <t>3.1. Land (including road and rail)</t>
  </si>
  <si>
    <t>3.2. Sea</t>
  </si>
  <si>
    <t>3.3. Air</t>
  </si>
  <si>
    <t>4. Other machinery and equipement specialized for the production of tourism characteristic products</t>
  </si>
  <si>
    <t>5. Improvements of land used for tourism purposes</t>
  </si>
  <si>
    <t>II. Investment by the tourism industries in other non tourism- specific produced assets</t>
  </si>
  <si>
    <t>(I + II) TOTAL</t>
  </si>
  <si>
    <t>Memorandum item:</t>
  </si>
  <si>
    <t>↑↑ T8.1 ↑↑</t>
  </si>
  <si>
    <t>III. Other non-financial assets (*)</t>
  </si>
  <si>
    <t>(*) See para. 3.40 and Annex 5.</t>
  </si>
  <si>
    <t>TABLE 9 : Tourism collective consumption by products and levels of government</t>
  </si>
  <si>
    <t>Products (*)</t>
  </si>
  <si>
    <t>Levels of government</t>
  </si>
  <si>
    <t>Tourism collective
consumption
(9.4)= (9.1)+(9.2)+(9.3)</t>
  </si>
  <si>
    <t>Memorandum
item (**)</t>
  </si>
  <si>
    <t>National
(9.1)</t>
  </si>
  <si>
    <t>Regional
(9.2)</t>
  </si>
  <si>
    <t>Local
(9.3)</t>
  </si>
  <si>
    <t>Intermediate consumption by the tourism industries</t>
  </si>
  <si>
    <t>Tourism promotion services</t>
  </si>
  <si>
    <t>Visitor information services</t>
  </si>
  <si>
    <t>Public administrative services related to the distributive and catering trades, hotels and restaurants</t>
  </si>
  <si>
    <t>Public administrative services related to tourism affairs</t>
  </si>
  <si>
    <t>Part of:</t>
  </si>
  <si>
    <t>Market research and public opinion polling services</t>
  </si>
  <si>
    <t>Police and fire protection services</t>
  </si>
  <si>
    <t>Other education and training services, n.e.c.</t>
  </si>
  <si>
    <t>Educational support services</t>
  </si>
  <si>
    <t>↑↑ T9.1 ↑↑</t>
  </si>
  <si>
    <t>(*) CPC, Ver. 2 Subclass</t>
  </si>
  <si>
    <t>(**) This column reflects the expenditure by the tourism industries in tourism promotion or other services related to the products described, when relevant.</t>
  </si>
  <si>
    <t>TABLE 10 - Non-monetary indicators</t>
  </si>
  <si>
    <t>a. Number of trips and overnights by forms of tourism and classes of visitors</t>
  </si>
  <si>
    <t>Tourists (overnight visitors)</t>
  </si>
  <si>
    <t>Excursionists (same-day visitors)</t>
  </si>
  <si>
    <t xml:space="preserve">Visitors </t>
  </si>
  <si>
    <t>Number of trips</t>
  </si>
  <si>
    <t>Number of overnights</t>
  </si>
  <si>
    <t>↑ T10.1.2 ↑</t>
  </si>
  <si>
    <t>↑ T10.1.1 ↑</t>
  </si>
  <si>
    <t>↑ T10.2.2 ↑</t>
  </si>
  <si>
    <t>↑ T10.2.1 ↑</t>
  </si>
  <si>
    <t>↑ T10.3.2 ↑</t>
  </si>
  <si>
    <t>↑ T10.3.1 ↑</t>
  </si>
  <si>
    <t>↑↑ T10.1.3 ↑↑</t>
  </si>
  <si>
    <t>↑↑ T10.2.3 ↑↑</t>
  </si>
  <si>
    <t>↑↑ T10.3.3 ↑↑</t>
  </si>
  <si>
    <t>b. Inbound tourism: Number of arrivals and overnights by modes of transport</t>
  </si>
  <si>
    <t>Number of arrivals</t>
  </si>
  <si>
    <t>1.Air</t>
  </si>
  <si>
    <t xml:space="preserve">   1.1 Scheduled flights</t>
  </si>
  <si>
    <t xml:space="preserve">   1.2 Unscheduled flight</t>
  </si>
  <si>
    <t xml:space="preserve">   1.3 Private aircraft</t>
  </si>
  <si>
    <t xml:space="preserve">   1.4 Other modes of air transport</t>
  </si>
  <si>
    <t>2. Waterway</t>
  </si>
  <si>
    <t xml:space="preserve">   2.1 Passenger line and ferry</t>
  </si>
  <si>
    <t xml:space="preserve">   2.2 Cruise ship</t>
  </si>
  <si>
    <t xml:space="preserve">   2.3 Yacht</t>
  </si>
  <si>
    <t xml:space="preserve">   2.4 Other modes of water transport</t>
  </si>
  <si>
    <t>3. Land</t>
  </si>
  <si>
    <t xml:space="preserve">   3.1 Railway</t>
  </si>
  <si>
    <t xml:space="preserve">   3.2 Motor coach or bus and other public road transportation</t>
  </si>
  <si>
    <t xml:space="preserve">     (i) Taxis, limousines and rental private motor vehicle with driver</t>
  </si>
  <si>
    <t xml:space="preserve">     (ii) Rental of man or animal drawn vehicle</t>
  </si>
  <si>
    <t xml:space="preserve">   3.4 Owned private vehicle (with capacity up to 8 pers)</t>
  </si>
  <si>
    <t xml:space="preserve">   3.5 Vehicle rental wtihout operator (up to 8 pers.)</t>
  </si>
  <si>
    <t xml:space="preserve">   3.6 Other modes of land transport (horse back, bicycle, motorcycles, etc.)</t>
  </si>
  <si>
    <t xml:space="preserve">   3.7 On foot </t>
  </si>
  <si>
    <t>c. Number of establishments and capacity by types of accommodation</t>
  </si>
  <si>
    <t>Accommodation for visitors in ISIC 55</t>
  </si>
  <si>
    <t>Real estate activities in ISIC 68</t>
  </si>
  <si>
    <t>Short-term accommodation activities</t>
  </si>
  <si>
    <t>Camping grounds, recreational vehicle parks and trailer parks</t>
  </si>
  <si>
    <t>Other accommodation</t>
  </si>
  <si>
    <t>Real estate activities with own or leased property</t>
  </si>
  <si>
    <t>Real estate activities on a fee or contract basis</t>
  </si>
  <si>
    <t>Number of establishments</t>
  </si>
  <si>
    <t>Capacity (rooms)</t>
  </si>
  <si>
    <t>Capacity (beds)</t>
  </si>
  <si>
    <t>Capacity utilization (rooms)</t>
  </si>
  <si>
    <t>Capacity utilization (beds)</t>
  </si>
  <si>
    <t>d. Number of establishments in tourism industries classified according to average number of jobs</t>
  </si>
  <si>
    <t>1-4</t>
  </si>
  <si>
    <t>5-9</t>
  </si>
  <si>
    <t>10-19</t>
  </si>
  <si>
    <t>20-49</t>
  </si>
  <si>
    <t>50-99</t>
  </si>
  <si>
    <t>100-249</t>
  </si>
  <si>
    <t>250-499</t>
  </si>
  <si>
    <t>500-999</t>
  </si>
  <si>
    <t>&gt;1000</t>
  </si>
  <si>
    <t>1.a – accommodation services for visitors except in 1-b</t>
  </si>
  <si>
    <t>1.b – accommodation services associated with all types of vacation home ownership</t>
  </si>
  <si>
    <t xml:space="preserve">3 – Railways passenger transport </t>
  </si>
  <si>
    <t xml:space="preserve">5 – Water passenger transport </t>
  </si>
  <si>
    <t xml:space="preserve">6 – Air passenger transport </t>
  </si>
  <si>
    <t xml:space="preserve">7 – Transport equipment rental </t>
  </si>
  <si>
    <t xml:space="preserve">11 – Retail trade of country-specific tourism characteristic goods  </t>
  </si>
  <si>
    <r>
      <rPr>
        <b/>
        <sz val="11"/>
        <rFont val="Arial"/>
        <family val="2"/>
      </rPr>
      <t>Data transmission in 2022</t>
    </r>
    <r>
      <rPr>
        <b/>
        <sz val="10"/>
        <rFont val="Arial"/>
        <family val="2"/>
      </rPr>
      <t xml:space="preserve">
</t>
    </r>
    <r>
      <rPr>
        <b/>
        <sz val="9"/>
        <color rgb="FFFF0000"/>
        <rFont val="Arial"/>
        <family val="2"/>
      </rPr>
      <t>[your data for ref. year 2019 or earlier, if available at Eurostat]</t>
    </r>
  </si>
  <si>
    <r>
      <rPr>
        <b/>
        <sz val="11"/>
        <rFont val="Arial"/>
        <family val="2"/>
      </rPr>
      <t>Data transmission in 2025</t>
    </r>
    <r>
      <rPr>
        <b/>
        <sz val="10"/>
        <rFont val="Arial"/>
        <family val="2"/>
      </rPr>
      <t xml:space="preserve">
</t>
    </r>
    <r>
      <rPr>
        <b/>
        <sz val="9"/>
        <color rgb="FFFF0000"/>
        <rFont val="Arial"/>
        <family val="2"/>
      </rPr>
      <t>[enter</t>
    </r>
    <r>
      <rPr>
        <b/>
        <i/>
        <sz val="9"/>
        <color rgb="FFFF0000"/>
        <rFont val="Arial"/>
        <family val="2"/>
      </rPr>
      <t xml:space="preserve"> </t>
    </r>
    <r>
      <rPr>
        <b/>
        <sz val="9"/>
        <color rgb="FFFF0000"/>
        <rFont val="Arial"/>
        <family val="2"/>
      </rPr>
      <t xml:space="preserve">your data for reference year </t>
    </r>
    <r>
      <rPr>
        <b/>
        <u/>
        <sz val="9"/>
        <color rgb="FFFF0000"/>
        <rFont val="Arial"/>
        <family val="2"/>
      </rPr>
      <t>2022</t>
    </r>
    <r>
      <rPr>
        <b/>
        <sz val="9"/>
        <color rgb="FFFF0000"/>
        <rFont val="Arial"/>
        <family val="2"/>
      </rPr>
      <t xml:space="preserve"> or most recent &lt;2022]</t>
    </r>
  </si>
  <si>
    <r>
      <rPr>
        <b/>
        <sz val="11"/>
        <rFont val="Arial"/>
        <family val="2"/>
      </rPr>
      <t>Data transmission in 2025</t>
    </r>
    <r>
      <rPr>
        <b/>
        <sz val="10"/>
        <rFont val="Arial"/>
        <family val="2"/>
      </rPr>
      <t xml:space="preserve">
</t>
    </r>
    <r>
      <rPr>
        <b/>
        <sz val="9"/>
        <color rgb="FFFF0000"/>
        <rFont val="Arial"/>
        <family val="2"/>
      </rPr>
      <t>[enter</t>
    </r>
    <r>
      <rPr>
        <b/>
        <i/>
        <sz val="9"/>
        <color rgb="FFFF0000"/>
        <rFont val="Arial"/>
        <family val="2"/>
      </rPr>
      <t xml:space="preserve"> </t>
    </r>
    <r>
      <rPr>
        <b/>
        <sz val="9"/>
        <color rgb="FFFF0000"/>
        <rFont val="Arial"/>
        <family val="2"/>
      </rPr>
      <t xml:space="preserve">your data for reference year </t>
    </r>
    <r>
      <rPr>
        <b/>
        <u/>
        <sz val="9"/>
        <color rgb="FFFF0000"/>
        <rFont val="Arial"/>
        <family val="2"/>
      </rPr>
      <t>2023</t>
    </r>
    <r>
      <rPr>
        <b/>
        <sz val="9"/>
        <color rgb="FFFF0000"/>
        <rFont val="Arial"/>
        <family val="2"/>
      </rPr>
      <t xml:space="preserve"> if estimates exist]</t>
    </r>
  </si>
  <si>
    <t>EUR</t>
  </si>
  <si>
    <r>
      <t xml:space="preserve">End of questionnaire. Thank you for your cooperation! </t>
    </r>
    <r>
      <rPr>
        <b/>
        <sz val="11.5"/>
        <color rgb="FF0070C0"/>
        <rFont val="Arial"/>
        <family val="2"/>
      </rPr>
      <t xml:space="preserve">Don't forget to complete/update the sheet "Overview" and if possible the ten sheets by table </t>
    </r>
    <r>
      <rPr>
        <b/>
        <sz val="11.5"/>
        <rFont val="Arial"/>
        <family val="2"/>
      </rPr>
      <t>, and to send back to Eurostat :)</t>
    </r>
  </si>
  <si>
    <t>please choose from the drop-down menu whether the coverage is 'complete or almost complete', 'partial' or 'not covered'</t>
  </si>
  <si>
    <r>
      <t xml:space="preserve">    If an information is available in your country, please put an 'X' in the light-blue coloured cells or in the yellow cells (these yellow cells are the TSA cells that are also included in the template). </t>
    </r>
    <r>
      <rPr>
        <u/>
        <sz val="10"/>
        <rFont val="Arial"/>
        <family val="2"/>
      </rPr>
      <t>We don't ask to put the actual values, just a yes/no 'X'</t>
    </r>
    <r>
      <rPr>
        <sz val="10"/>
        <rFont val="Arial"/>
        <family val="2"/>
      </rPr>
      <t>.</t>
    </r>
  </si>
  <si>
    <r>
      <t xml:space="preserve">Please return this filled in file to </t>
    </r>
    <r>
      <rPr>
        <sz val="10"/>
        <color indexed="10"/>
        <rFont val="Arial"/>
        <family val="2"/>
      </rPr>
      <t>eurostat-tour@ec.europa.eu</t>
    </r>
    <r>
      <rPr>
        <sz val="10"/>
        <rFont val="Arial"/>
        <family val="2"/>
      </rPr>
      <t xml:space="preserve"> by </t>
    </r>
    <r>
      <rPr>
        <b/>
        <sz val="10"/>
        <color indexed="10"/>
        <rFont val="Arial"/>
        <family val="2"/>
      </rPr>
      <t>28 February 2025</t>
    </r>
    <r>
      <rPr>
        <sz val="10"/>
        <rFont val="Arial"/>
        <family val="2"/>
      </rPr>
      <t>.</t>
    </r>
  </si>
  <si>
    <r>
      <t xml:space="preserve">Eurostat collects the following indicators concerning Tourism Satellite Accounts (TSA), to be transmitted to Eurostat by countries on voluntary basis. 
If you do not have full-fledged TSA yet, then please fill in all indicators which are available in your country. Light grey shaded cells are calculated automatically (formulae).
The methodology refers to TSA:RMF 2008 </t>
    </r>
    <r>
      <rPr>
        <sz val="8"/>
        <rFont val="Arial"/>
        <family val="2"/>
      </rPr>
      <t xml:space="preserve">[https://ec.europa.eu/eurostat/documents/747990/748067/SeriesF_80rev1e.pdf]
</t>
    </r>
    <r>
      <rPr>
        <b/>
        <sz val="9"/>
        <rFont val="Arial"/>
        <family val="2"/>
      </rPr>
      <t xml:space="preserve">Column C gives an example of the data for Czech Republic, only for your information or guidance.
Column D is prefilled with the data you sent last time, for reference year 2019 (or before), for your reference or comparison with new data in the next columns. In case you want to update some of these cells, please highlight them in yellow.
In </t>
    </r>
    <r>
      <rPr>
        <b/>
        <sz val="9"/>
        <color rgb="FFFF0000"/>
        <rFont val="Arial"/>
        <family val="2"/>
      </rPr>
      <t>Column E</t>
    </r>
    <r>
      <rPr>
        <b/>
        <sz val="9"/>
        <rFont val="Arial"/>
        <family val="2"/>
      </rPr>
      <t xml:space="preserve">, please complete the available indicators for </t>
    </r>
    <r>
      <rPr>
        <b/>
        <sz val="9"/>
        <color rgb="FF0070C0"/>
        <rFont val="Arial"/>
        <family val="2"/>
      </rPr>
      <t>reference year 2022</t>
    </r>
    <r>
      <rPr>
        <b/>
        <sz val="9"/>
        <rFont val="Arial"/>
        <family val="2"/>
      </rPr>
      <t xml:space="preserve"> (or last available year prior to 2022).
In addition, if estimates are available, please complete in</t>
    </r>
    <r>
      <rPr>
        <b/>
        <sz val="9"/>
        <color rgb="FFFFC000"/>
        <rFont val="Arial"/>
        <family val="2"/>
      </rPr>
      <t xml:space="preserve"> Column F</t>
    </r>
    <r>
      <rPr>
        <b/>
        <sz val="9"/>
        <rFont val="Arial"/>
        <family val="2"/>
      </rPr>
      <t xml:space="preserve"> data for </t>
    </r>
    <r>
      <rPr>
        <b/>
        <sz val="9"/>
        <color rgb="FF0070C0"/>
        <rFont val="Arial"/>
        <family val="2"/>
      </rPr>
      <t>reference year 2023</t>
    </r>
    <r>
      <rPr>
        <b/>
        <sz val="9"/>
        <rFont val="Arial"/>
        <family val="2"/>
      </rPr>
      <t>.</t>
    </r>
  </si>
  <si>
    <r>
      <rPr>
        <b/>
        <sz val="20"/>
        <color rgb="FFFFC000"/>
        <rFont val="Arial"/>
        <family val="2"/>
      </rPr>
      <t>2023</t>
    </r>
    <r>
      <rPr>
        <sz val="36"/>
        <color rgb="FFFFC000"/>
        <rFont val="Wingdings"/>
        <charset val="2"/>
      </rPr>
      <t xml:space="preserve">
ê</t>
    </r>
  </si>
  <si>
    <r>
      <rPr>
        <sz val="14"/>
        <color rgb="FFFF0000"/>
        <rFont val="Arial"/>
        <family val="2"/>
      </rPr>
      <t xml:space="preserve">≤ </t>
    </r>
    <r>
      <rPr>
        <b/>
        <sz val="20"/>
        <color rgb="FFFF0000"/>
        <rFont val="Arial"/>
        <family val="2"/>
      </rPr>
      <t>2022</t>
    </r>
    <r>
      <rPr>
        <sz val="36"/>
        <color rgb="FFFF0000"/>
        <rFont val="Wingdings"/>
        <charset val="2"/>
      </rPr>
      <t xml:space="preserve">
ê</t>
    </r>
  </si>
  <si>
    <t>EE</t>
  </si>
  <si>
    <t>Statistics Estonia</t>
  </si>
  <si>
    <t>Economic and Environmental Statistics Department</t>
  </si>
  <si>
    <t>Mairit Mäll</t>
  </si>
  <si>
    <t>mairit.mall@stat.ee</t>
  </si>
  <si>
    <t xml:space="preserve">+372 625 9175 </t>
  </si>
  <si>
    <t>August 16, 2022</t>
  </si>
  <si>
    <t>Turismi satelliitkonto</t>
  </si>
  <si>
    <t>https://www.stat.ee/en/find-statistics/methodology-and-quality/esms-metadata/21403</t>
  </si>
  <si>
    <t>Not applicable</t>
  </si>
  <si>
    <t>Expenditures of seasonal and border workers as well as exports of educational and medical services are excluded</t>
  </si>
  <si>
    <t>na</t>
  </si>
  <si>
    <t>Domestic tourism expenditures by same-day visitors are not estimated, due to the lack of data</t>
  </si>
  <si>
    <t>Table 3 is not compiled</t>
  </si>
  <si>
    <t>Net valuation of package tours is applied</t>
  </si>
  <si>
    <t>Not estimated</t>
  </si>
  <si>
    <t>Number of full-time equivalent jobs is estimated only in tourism characteristic industries</t>
  </si>
  <si>
    <t>T10.1.3 Number of overnight stays = nights spent by foreign visitors in collective accommodation establishments; T10.2 and T10.3 data based on the Household Budget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</si>
</sst>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 _л_в_-;\-* #,##0.00\ _л_в_-;_-* &quot;-&quot;??\ _л_в_-;_-@_-"/>
    <numFmt numFmtId="166" formatCode="_-* #,##0.00\ _k_r_-;\-* #,##0.00\ _k_r_-;_-* &quot;-&quot;??\ _k_r_-;_-@_-"/>
    <numFmt numFmtId="167" formatCode="_-* #,##0.00\ [$€-1]_-;\-* #,##0.00\ [$€-1]_-;_-* &quot;-&quot;??\ [$€-1]_-"/>
    <numFmt numFmtId="168" formatCode="0.000"/>
    <numFmt numFmtId="169" formatCode="#,##0.0"/>
  </numFmts>
  <fonts count="73" x14ac:knownFonts="1">
    <font>
      <sz val="10"/>
      <name val="Arial"/>
      <charset val="204"/>
    </font>
    <font>
      <sz val="11"/>
      <color theme="1"/>
      <name val="Calibri"/>
      <family val="2"/>
      <scheme val="minor"/>
    </font>
    <font>
      <sz val="11"/>
      <color theme="1"/>
      <name val="Calibri"/>
      <family val="2"/>
      <scheme val="minor"/>
    </font>
    <font>
      <sz val="10"/>
      <name val="Arial"/>
      <family val="2"/>
    </font>
    <font>
      <i/>
      <sz val="10"/>
      <name val="Arial"/>
      <family val="2"/>
    </font>
    <font>
      <b/>
      <i/>
      <sz val="14"/>
      <name val="Arial"/>
      <family val="2"/>
    </font>
    <font>
      <b/>
      <i/>
      <sz val="10"/>
      <name val="Arial"/>
      <family val="2"/>
    </font>
    <font>
      <b/>
      <i/>
      <sz val="10"/>
      <color indexed="60"/>
      <name val="Arial"/>
      <family val="2"/>
    </font>
    <font>
      <sz val="10"/>
      <name val="Arial"/>
      <family val="2"/>
      <charset val="238"/>
    </font>
    <font>
      <b/>
      <sz val="18"/>
      <color theme="0"/>
      <name val="Arial"/>
      <family val="2"/>
    </font>
    <font>
      <b/>
      <sz val="10"/>
      <name val="Arial"/>
      <family val="2"/>
    </font>
    <font>
      <b/>
      <sz val="10"/>
      <name val="Calibri"/>
      <family val="2"/>
      <scheme val="minor"/>
    </font>
    <font>
      <sz val="10"/>
      <name val="Calibri"/>
      <family val="2"/>
    </font>
    <font>
      <i/>
      <sz val="10"/>
      <name val="Calibri"/>
      <family val="2"/>
    </font>
    <font>
      <b/>
      <sz val="9"/>
      <name val="Arial"/>
      <family val="2"/>
    </font>
    <font>
      <sz val="10"/>
      <color indexed="10"/>
      <name val="Arial"/>
      <family val="2"/>
    </font>
    <font>
      <b/>
      <sz val="14"/>
      <name val="Arial"/>
      <family val="2"/>
    </font>
    <font>
      <sz val="9"/>
      <name val="Arial"/>
      <family val="2"/>
    </font>
    <font>
      <u/>
      <sz val="10"/>
      <color indexed="12"/>
      <name val="Arial"/>
      <family val="2"/>
    </font>
    <font>
      <i/>
      <sz val="8"/>
      <name val="Arial"/>
      <family val="2"/>
    </font>
    <font>
      <b/>
      <sz val="12"/>
      <name val="Arial"/>
      <family val="2"/>
    </font>
    <font>
      <sz val="8"/>
      <name val="Arial"/>
      <family val="2"/>
    </font>
    <font>
      <sz val="10"/>
      <color indexed="14"/>
      <name val="Arial"/>
      <family val="2"/>
    </font>
    <font>
      <u/>
      <sz val="10"/>
      <name val="Arial"/>
      <family val="2"/>
    </font>
    <font>
      <b/>
      <sz val="8"/>
      <name val="Arial"/>
      <family val="2"/>
    </font>
    <font>
      <sz val="10"/>
      <name val="Arial"/>
      <family val="2"/>
      <charset val="186"/>
    </font>
    <font>
      <sz val="10"/>
      <name val="Arial"/>
      <family val="2"/>
    </font>
    <font>
      <sz val="11"/>
      <color theme="1"/>
      <name val="Arial"/>
      <family val="2"/>
    </font>
    <font>
      <sz val="10"/>
      <color theme="1"/>
      <name val="Calibri"/>
      <family val="2"/>
      <scheme val="minor"/>
    </font>
    <font>
      <sz val="11"/>
      <color theme="1"/>
      <name val="Calibri"/>
      <family val="2"/>
      <charset val="238"/>
      <scheme val="minor"/>
    </font>
    <font>
      <b/>
      <sz val="10"/>
      <color indexed="10"/>
      <name val="Arial"/>
      <family val="2"/>
    </font>
    <font>
      <b/>
      <sz val="9"/>
      <color rgb="FFFF0000"/>
      <name val="Arial"/>
      <family val="2"/>
    </font>
    <font>
      <b/>
      <sz val="9"/>
      <color rgb="FF0070C0"/>
      <name val="Arial"/>
      <family val="2"/>
    </font>
    <font>
      <b/>
      <sz val="9"/>
      <color rgb="FFFFC000"/>
      <name val="Arial"/>
      <family val="2"/>
    </font>
    <font>
      <sz val="36"/>
      <color rgb="FFFF0000"/>
      <name val="Wingdings"/>
      <charset val="2"/>
    </font>
    <font>
      <sz val="36"/>
      <color rgb="FFFFC000"/>
      <name val="Wingdings"/>
      <charset val="2"/>
    </font>
    <font>
      <b/>
      <sz val="11"/>
      <name val="Arial"/>
      <family val="2"/>
    </font>
    <font>
      <b/>
      <i/>
      <sz val="9"/>
      <color rgb="FFFF0000"/>
      <name val="Arial"/>
      <family val="2"/>
    </font>
    <font>
      <b/>
      <sz val="12"/>
      <name val="Arial"/>
      <family val="2"/>
      <charset val="238"/>
    </font>
    <font>
      <sz val="12"/>
      <name val="Arial"/>
      <family val="2"/>
    </font>
    <font>
      <sz val="4"/>
      <name val="Arial"/>
      <family val="2"/>
    </font>
    <font>
      <b/>
      <i/>
      <sz val="8"/>
      <name val="Arial"/>
      <family val="2"/>
    </font>
    <font>
      <i/>
      <sz val="4"/>
      <name val="Arial"/>
      <family val="2"/>
    </font>
    <font>
      <sz val="10"/>
      <color rgb="FF00B0F0"/>
      <name val="Arial"/>
      <family val="2"/>
    </font>
    <font>
      <b/>
      <sz val="12"/>
      <color theme="0" tint="-0.34998626667073579"/>
      <name val="Arial"/>
      <family val="2"/>
    </font>
    <font>
      <sz val="10"/>
      <color theme="0" tint="-0.34998626667073579"/>
      <name val="Arial"/>
      <family val="2"/>
    </font>
    <font>
      <b/>
      <sz val="10"/>
      <color theme="0" tint="-0.34998626667073579"/>
      <name val="Arial"/>
      <family val="2"/>
    </font>
    <font>
      <sz val="8"/>
      <color theme="0" tint="-0.34998626667073579"/>
      <name val="Arial"/>
      <family val="2"/>
    </font>
    <font>
      <sz val="10"/>
      <name val="MS Sans Serif"/>
    </font>
    <font>
      <sz val="10"/>
      <name val="Wingdings"/>
      <charset val="2"/>
    </font>
    <font>
      <b/>
      <sz val="8"/>
      <color rgb="FFC00000"/>
      <name val="Arial"/>
      <family val="2"/>
    </font>
    <font>
      <sz val="8.5"/>
      <name val="Arial"/>
      <family val="2"/>
    </font>
    <font>
      <b/>
      <sz val="8"/>
      <color rgb="FFFF0000"/>
      <name val="Arial"/>
      <family val="2"/>
    </font>
    <font>
      <sz val="8"/>
      <name val="Calibri"/>
      <family val="2"/>
    </font>
    <font>
      <b/>
      <sz val="12"/>
      <color rgb="FFC00000"/>
      <name val="Arial"/>
      <family val="2"/>
    </font>
    <font>
      <i/>
      <sz val="8"/>
      <color rgb="FFC00000"/>
      <name val="Arial"/>
      <family val="2"/>
    </font>
    <font>
      <b/>
      <sz val="8"/>
      <color indexed="8"/>
      <name val="Arial"/>
      <family val="2"/>
    </font>
    <font>
      <sz val="8"/>
      <color indexed="8"/>
      <name val="Arial"/>
      <family val="2"/>
    </font>
    <font>
      <sz val="7"/>
      <name val="Arial"/>
      <family val="2"/>
    </font>
    <font>
      <b/>
      <sz val="7"/>
      <name val="Arial"/>
      <family val="2"/>
    </font>
    <font>
      <sz val="16"/>
      <name val="Arial"/>
      <family val="2"/>
    </font>
    <font>
      <b/>
      <u/>
      <sz val="9"/>
      <color rgb="FFFF0000"/>
      <name val="Arial"/>
      <family val="2"/>
    </font>
    <font>
      <u/>
      <sz val="9"/>
      <color indexed="12"/>
      <name val="Arial"/>
      <family val="2"/>
    </font>
    <font>
      <sz val="9"/>
      <color indexed="14"/>
      <name val="Arial"/>
      <family val="2"/>
    </font>
    <font>
      <b/>
      <sz val="11.5"/>
      <name val="Arial"/>
      <family val="2"/>
    </font>
    <font>
      <b/>
      <sz val="11.5"/>
      <color rgb="FF0070C0"/>
      <name val="Arial"/>
      <family val="2"/>
    </font>
    <font>
      <i/>
      <sz val="10"/>
      <color theme="9" tint="-0.499984740745262"/>
      <name val="Arial"/>
      <family val="2"/>
    </font>
    <font>
      <sz val="9"/>
      <color rgb="FF00B0F0"/>
      <name val="Arial"/>
      <family val="2"/>
    </font>
    <font>
      <sz val="36"/>
      <color rgb="FFFF0000"/>
      <name val="Wingdings"/>
      <family val="2"/>
      <charset val="2"/>
    </font>
    <font>
      <b/>
      <sz val="20"/>
      <color rgb="FFFF0000"/>
      <name val="Arial"/>
      <family val="2"/>
    </font>
    <font>
      <b/>
      <sz val="20"/>
      <color rgb="FFFFC000"/>
      <name val="Arial"/>
      <family val="2"/>
    </font>
    <font>
      <sz val="36"/>
      <color rgb="FFFFC000"/>
      <name val="Wingdings"/>
      <family val="2"/>
      <charset val="2"/>
    </font>
    <font>
      <sz val="14"/>
      <color rgb="FFFF0000"/>
      <name val="Arial"/>
      <family val="2"/>
    </font>
  </fonts>
  <fills count="12">
    <fill>
      <patternFill patternType="none"/>
    </fill>
    <fill>
      <patternFill patternType="gray125"/>
    </fill>
    <fill>
      <patternFill patternType="solid">
        <fgColor rgb="FFFFFFCC"/>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s>
  <borders count="163">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theme="4" tint="0.79998168889431442"/>
      </bottom>
      <diagonal/>
    </border>
    <border>
      <left style="hair">
        <color indexed="64"/>
      </left>
      <right style="hair">
        <color indexed="64"/>
      </right>
      <top style="medium">
        <color indexed="64"/>
      </top>
      <bottom style="hair">
        <color theme="4" tint="0.79998168889431442"/>
      </bottom>
      <diagonal/>
    </border>
    <border>
      <left/>
      <right style="hair">
        <color indexed="64"/>
      </right>
      <top style="medium">
        <color indexed="64"/>
      </top>
      <bottom style="hair">
        <color theme="4" tint="0.79998168889431442"/>
      </bottom>
      <diagonal/>
    </border>
    <border>
      <left style="hair">
        <color indexed="64"/>
      </left>
      <right style="medium">
        <color indexed="64"/>
      </right>
      <top style="medium">
        <color indexed="64"/>
      </top>
      <bottom style="hair">
        <color theme="4" tint="0.79998168889431442"/>
      </bottom>
      <diagonal/>
    </border>
    <border>
      <left style="medium">
        <color indexed="64"/>
      </left>
      <right style="medium">
        <color indexed="64"/>
      </right>
      <top/>
      <bottom/>
      <diagonal/>
    </border>
    <border>
      <left style="medium">
        <color indexed="64"/>
      </left>
      <right style="hair">
        <color indexed="64"/>
      </right>
      <top style="hair">
        <color theme="4" tint="0.79998168889431442"/>
      </top>
      <bottom style="hair">
        <color theme="4" tint="0.79998168889431442"/>
      </bottom>
      <diagonal/>
    </border>
    <border>
      <left style="hair">
        <color indexed="64"/>
      </left>
      <right style="hair">
        <color indexed="64"/>
      </right>
      <top style="hair">
        <color theme="4" tint="0.79998168889431442"/>
      </top>
      <bottom style="hair">
        <color theme="4" tint="0.79998168889431442"/>
      </bottom>
      <diagonal/>
    </border>
    <border>
      <left/>
      <right style="hair">
        <color indexed="64"/>
      </right>
      <top style="hair">
        <color theme="4" tint="0.79998168889431442"/>
      </top>
      <bottom style="hair">
        <color theme="4" tint="0.79998168889431442"/>
      </bottom>
      <diagonal/>
    </border>
    <border>
      <left style="hair">
        <color indexed="64"/>
      </left>
      <right style="medium">
        <color indexed="64"/>
      </right>
      <top style="hair">
        <color theme="4" tint="0.79998168889431442"/>
      </top>
      <bottom style="hair">
        <color theme="4" tint="0.7999816888943144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hair">
        <color theme="4" tint="0.79998168889431442"/>
      </top>
      <bottom style="medium">
        <color indexed="64"/>
      </bottom>
      <diagonal/>
    </border>
    <border>
      <left style="hair">
        <color indexed="64"/>
      </left>
      <right style="hair">
        <color indexed="64"/>
      </right>
      <top style="hair">
        <color theme="4" tint="0.79998168889431442"/>
      </top>
      <bottom style="medium">
        <color indexed="64"/>
      </bottom>
      <diagonal/>
    </border>
    <border>
      <left/>
      <right style="hair">
        <color indexed="64"/>
      </right>
      <top style="hair">
        <color theme="4" tint="0.79998168889431442"/>
      </top>
      <bottom style="medium">
        <color indexed="64"/>
      </bottom>
      <diagonal/>
    </border>
    <border>
      <left/>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theme="0" tint="-0.24994659260841701"/>
      </bottom>
      <diagonal/>
    </border>
    <border>
      <left style="thin">
        <color indexed="64"/>
      </left>
      <right style="thin">
        <color indexed="64"/>
      </right>
      <top style="double">
        <color indexed="64"/>
      </top>
      <bottom style="hair">
        <color theme="0" tint="-0.24994659260841701"/>
      </bottom>
      <diagonal/>
    </border>
    <border>
      <left/>
      <right style="medium">
        <color indexed="64"/>
      </right>
      <top style="double">
        <color indexed="64"/>
      </top>
      <bottom style="hair">
        <color theme="0" tint="-0.24994659260841701"/>
      </bottom>
      <diagonal/>
    </border>
    <border>
      <left style="medium">
        <color indexed="64"/>
      </left>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diagonalUp="1" diagonalDown="1">
      <left style="thin">
        <color indexed="64"/>
      </left>
      <right style="thin">
        <color indexed="64"/>
      </right>
      <top style="hair">
        <color theme="0" tint="-0.24994659260841701"/>
      </top>
      <bottom style="hair">
        <color theme="0" tint="-0.24994659260841701"/>
      </bottom>
      <diagonal style="thin">
        <color indexed="64"/>
      </diagonal>
    </border>
    <border>
      <left style="medium">
        <color indexed="64"/>
      </left>
      <right/>
      <top style="hair">
        <color theme="0" tint="-0.24994659260841701"/>
      </top>
      <bottom style="medium">
        <color indexed="64"/>
      </bottom>
      <diagonal/>
    </border>
    <border>
      <left style="thin">
        <color indexed="64"/>
      </left>
      <right style="thin">
        <color indexed="64"/>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hair">
        <color theme="0" tint="-0.24994659260841701"/>
      </bottom>
      <diagonal/>
    </border>
    <border>
      <left style="thin">
        <color indexed="64"/>
      </left>
      <right style="medium">
        <color indexed="64"/>
      </right>
      <top style="hair">
        <color theme="0" tint="-0.24994659260841701"/>
      </top>
      <bottom style="hair">
        <color theme="0" tint="-0.24994659260841701"/>
      </bottom>
      <diagonal/>
    </border>
    <border>
      <left style="thin">
        <color indexed="64"/>
      </left>
      <right style="medium">
        <color indexed="64"/>
      </right>
      <top style="hair">
        <color theme="0" tint="-0.24994659260841701"/>
      </top>
      <bottom style="medium">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hair">
        <color theme="0" tint="-0.24994659260841701"/>
      </bottom>
      <diagonal/>
    </border>
    <border>
      <left style="thin">
        <color indexed="64"/>
      </left>
      <right/>
      <top style="hair">
        <color theme="0" tint="-0.24994659260841701"/>
      </top>
      <bottom style="hair">
        <color theme="0" tint="-0.24994659260841701"/>
      </bottom>
      <diagonal/>
    </border>
    <border>
      <left style="thin">
        <color indexed="64"/>
      </left>
      <right/>
      <top style="hair">
        <color theme="0" tint="-0.24994659260841701"/>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double">
        <color indexed="64"/>
      </top>
      <bottom style="hair">
        <color theme="0" tint="-0.24994659260841701"/>
      </bottom>
      <diagonal/>
    </border>
    <border>
      <left style="medium">
        <color indexed="64"/>
      </left>
      <right style="medium">
        <color indexed="64"/>
      </right>
      <top style="hair">
        <color theme="0" tint="-0.24994659260841701"/>
      </top>
      <bottom style="hair">
        <color theme="0" tint="-0.24994659260841701"/>
      </bottom>
      <diagonal/>
    </border>
    <border>
      <left style="medium">
        <color indexed="64"/>
      </left>
      <right style="medium">
        <color indexed="64"/>
      </right>
      <top style="hair">
        <color theme="0" tint="-0.24994659260841701"/>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hair">
        <color theme="0" tint="-0.24994659260841701"/>
      </bottom>
      <diagonal/>
    </border>
    <border>
      <left/>
      <right/>
      <top/>
      <bottom style="hair">
        <color theme="0" tint="-0.24994659260841701"/>
      </bottom>
      <diagonal/>
    </border>
    <border>
      <left style="thin">
        <color indexed="64"/>
      </left>
      <right style="medium">
        <color indexed="64"/>
      </right>
      <top/>
      <bottom style="hair">
        <color theme="0" tint="-0.24994659260841701"/>
      </bottom>
      <diagonal/>
    </border>
    <border>
      <left style="medium">
        <color indexed="64"/>
      </left>
      <right style="medium">
        <color indexed="64"/>
      </right>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double">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hair">
        <color theme="0" tint="-0.24994659260841701"/>
      </bottom>
      <diagonal/>
    </border>
    <border>
      <left/>
      <right style="thin">
        <color indexed="64"/>
      </right>
      <top style="double">
        <color indexed="64"/>
      </top>
      <bottom style="hair">
        <color theme="0" tint="-0.24994659260841701"/>
      </bottom>
      <diagonal/>
    </border>
    <border>
      <left/>
      <right/>
      <top style="double">
        <color indexed="64"/>
      </top>
      <bottom style="hair">
        <color theme="0" tint="-0.24994659260841701"/>
      </bottom>
      <diagonal/>
    </border>
    <border>
      <left style="medium">
        <color indexed="64"/>
      </left>
      <right style="thin">
        <color indexed="64"/>
      </right>
      <top style="hair">
        <color theme="0" tint="-0.24994659260841701"/>
      </top>
      <bottom style="hair">
        <color theme="0" tint="-0.24994659260841701"/>
      </bottom>
      <diagonal/>
    </border>
    <border>
      <left/>
      <right style="thin">
        <color indexed="64"/>
      </right>
      <top style="hair">
        <color theme="0" tint="-0.24994659260841701"/>
      </top>
      <bottom style="hair">
        <color theme="0" tint="-0.24994659260841701"/>
      </bottom>
      <diagonal/>
    </border>
    <border diagonalUp="1" diagonalDown="1">
      <left/>
      <right style="thin">
        <color indexed="64"/>
      </right>
      <top style="hair">
        <color theme="0" tint="-0.24994659260841701"/>
      </top>
      <bottom style="hair">
        <color theme="0" tint="-0.24994659260841701"/>
      </bottom>
      <diagonal style="thin">
        <color indexed="64"/>
      </diagonal>
    </border>
    <border>
      <left style="medium">
        <color indexed="64"/>
      </left>
      <right style="thin">
        <color indexed="64"/>
      </right>
      <top style="hair">
        <color theme="0" tint="-0.24994659260841701"/>
      </top>
      <bottom style="medium">
        <color indexed="64"/>
      </bottom>
      <diagonal/>
    </border>
    <border>
      <left/>
      <right style="thin">
        <color indexed="64"/>
      </right>
      <top style="hair">
        <color theme="0" tint="-0.24994659260841701"/>
      </top>
      <bottom style="medium">
        <color indexed="64"/>
      </bottom>
      <diagonal/>
    </border>
    <border diagonalUp="1" diagonalDown="1">
      <left style="thin">
        <color indexed="64"/>
      </left>
      <right style="thin">
        <color indexed="64"/>
      </right>
      <top style="hair">
        <color theme="0" tint="-0.24994659260841701"/>
      </top>
      <bottom style="medium">
        <color indexed="64"/>
      </bottom>
      <diagonal style="thin">
        <color indexed="64"/>
      </diagonal>
    </border>
    <border>
      <left style="medium">
        <color indexed="64"/>
      </left>
      <right/>
      <top style="hair">
        <color theme="0" tint="-0.24994659260841701"/>
      </top>
      <bottom style="double">
        <color indexed="64"/>
      </bottom>
      <diagonal/>
    </border>
    <border>
      <left style="medium">
        <color indexed="64"/>
      </left>
      <right style="thin">
        <color indexed="64"/>
      </right>
      <top style="hair">
        <color theme="0" tint="-0.24994659260841701"/>
      </top>
      <bottom style="double">
        <color indexed="64"/>
      </bottom>
      <diagonal/>
    </border>
    <border>
      <left style="thin">
        <color indexed="64"/>
      </left>
      <right style="thin">
        <color indexed="64"/>
      </right>
      <top style="hair">
        <color theme="0" tint="-0.24994659260841701"/>
      </top>
      <bottom style="double">
        <color indexed="64"/>
      </bottom>
      <diagonal/>
    </border>
    <border>
      <left style="thin">
        <color indexed="64"/>
      </left>
      <right style="medium">
        <color indexed="64"/>
      </right>
      <top style="hair">
        <color theme="0" tint="-0.24994659260841701"/>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hair">
        <color theme="0" tint="-0.24994659260841701"/>
      </bottom>
      <diagonal/>
    </border>
    <border>
      <left style="thin">
        <color indexed="64"/>
      </left>
      <right style="medium">
        <color indexed="64"/>
      </right>
      <top style="medium">
        <color indexed="64"/>
      </top>
      <bottom style="hair">
        <color theme="0" tint="-0.24994659260841701"/>
      </bottom>
      <diagonal/>
    </border>
    <border>
      <left style="medium">
        <color indexed="64"/>
      </left>
      <right style="thin">
        <color indexed="64"/>
      </right>
      <top style="hair">
        <color theme="0" tint="-0.24994659260841701"/>
      </top>
      <bottom/>
      <diagonal/>
    </border>
    <border>
      <left style="thin">
        <color indexed="64"/>
      </left>
      <right style="medium">
        <color indexed="64"/>
      </right>
      <top style="hair">
        <color theme="0" tint="-0.2499465926084170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hair">
        <color theme="0" tint="-0.2499465926084170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hair">
        <color theme="0" tint="-0.24994659260841701"/>
      </bottom>
      <diagonal/>
    </border>
    <border>
      <left style="thin">
        <color indexed="64"/>
      </left>
      <right/>
      <top style="medium">
        <color indexed="64"/>
      </top>
      <bottom style="hair">
        <color theme="0" tint="-0.24994659260841701"/>
      </bottom>
      <diagonal/>
    </border>
    <border>
      <left style="thin">
        <color indexed="64"/>
      </left>
      <right style="thin">
        <color indexed="64"/>
      </right>
      <top style="medium">
        <color indexed="64"/>
      </top>
      <bottom style="hair">
        <color theme="0" tint="-0.24994659260841701"/>
      </bottom>
      <diagonal/>
    </border>
    <border>
      <left style="medium">
        <color indexed="64"/>
      </left>
      <right style="medium">
        <color indexed="64"/>
      </right>
      <top style="medium">
        <color indexed="64"/>
      </top>
      <bottom style="hair">
        <color theme="0" tint="-0.24994659260841701"/>
      </bottom>
      <diagonal/>
    </border>
    <border>
      <left/>
      <right/>
      <top style="hair">
        <color theme="0" tint="-0.24994659260841701"/>
      </top>
      <bottom/>
      <diagonal/>
    </border>
    <border>
      <left style="thin">
        <color indexed="64"/>
      </left>
      <right/>
      <top style="hair">
        <color theme="0" tint="-0.24994659260841701"/>
      </top>
      <bottom/>
      <diagonal/>
    </border>
    <border>
      <left style="thin">
        <color indexed="64"/>
      </left>
      <right style="thin">
        <color indexed="64"/>
      </right>
      <top style="hair">
        <color theme="0" tint="-0.24994659260841701"/>
      </top>
      <bottom/>
      <diagonal/>
    </border>
    <border>
      <left style="medium">
        <color indexed="64"/>
      </left>
      <right style="medium">
        <color indexed="64"/>
      </right>
      <top style="hair">
        <color theme="0" tint="-0.24994659260841701"/>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theme="0" tint="-0.24994659260841701"/>
      </bottom>
      <diagonal/>
    </border>
    <border>
      <left style="medium">
        <color indexed="64"/>
      </left>
      <right style="medium">
        <color indexed="64"/>
      </right>
      <top style="hair">
        <color theme="0" tint="-0.24994659260841701"/>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style="thin">
        <color indexed="64"/>
      </top>
      <bottom/>
      <diagonal/>
    </border>
  </borders>
  <cellStyleXfs count="29">
    <xf numFmtId="0" fontId="0" fillId="0" borderId="0"/>
    <xf numFmtId="0" fontId="18" fillId="0" borderId="0" applyNumberFormat="0" applyFill="0" applyBorder="0" applyAlignment="0" applyProtection="0">
      <alignment vertical="top"/>
      <protection locked="0"/>
    </xf>
    <xf numFmtId="0" fontId="3" fillId="0" borderId="0"/>
    <xf numFmtId="0" fontId="2" fillId="2" borderId="1" applyNumberFormat="0" applyFont="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24" fillId="0" borderId="0" applyNumberFormat="0" applyFill="0" applyBorder="0" applyProtection="0"/>
    <xf numFmtId="0" fontId="25" fillId="0" borderId="0"/>
    <xf numFmtId="0" fontId="3" fillId="0" borderId="0"/>
    <xf numFmtId="0" fontId="3" fillId="0" borderId="0"/>
    <xf numFmtId="0" fontId="26" fillId="0" borderId="0"/>
    <xf numFmtId="0" fontId="27" fillId="0" borderId="0"/>
    <xf numFmtId="0" fontId="3" fillId="0" borderId="0"/>
    <xf numFmtId="0" fontId="3" fillId="0" borderId="0"/>
    <xf numFmtId="0" fontId="28" fillId="0" borderId="0"/>
    <xf numFmtId="0" fontId="29" fillId="0" borderId="0"/>
    <xf numFmtId="9" fontId="3"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0" fontId="1" fillId="0" borderId="0"/>
    <xf numFmtId="0" fontId="48" fillId="0" borderId="0"/>
    <xf numFmtId="0" fontId="48" fillId="0" borderId="0"/>
    <xf numFmtId="0" fontId="48" fillId="0" borderId="0"/>
    <xf numFmtId="0" fontId="48" fillId="0" borderId="0"/>
  </cellStyleXfs>
  <cellXfs count="668">
    <xf numFmtId="0" fontId="0" fillId="0" borderId="0" xfId="0"/>
    <xf numFmtId="0" fontId="5" fillId="0" borderId="0" xfId="0" applyFont="1"/>
    <xf numFmtId="0" fontId="6" fillId="0" borderId="0" xfId="0" applyFont="1"/>
    <xf numFmtId="0" fontId="8" fillId="0" borderId="0" xfId="0" applyFont="1"/>
    <xf numFmtId="0" fontId="9" fillId="3" borderId="2"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0" fillId="0" borderId="0" xfId="0" applyAlignment="1"/>
    <xf numFmtId="0" fontId="10" fillId="0" borderId="9" xfId="0" applyFont="1" applyBorder="1" applyAlignment="1">
      <alignment horizontal="center" vertical="center"/>
    </xf>
    <xf numFmtId="0" fontId="3" fillId="0" borderId="10" xfId="0" applyFont="1" applyBorder="1" applyAlignment="1">
      <alignment horizontal="center" vertical="center"/>
    </xf>
    <xf numFmtId="0" fontId="0" fillId="0" borderId="11" xfId="0" applyFill="1" applyBorder="1" applyAlignment="1">
      <alignment horizontal="center" vertical="center"/>
    </xf>
    <xf numFmtId="0" fontId="3" fillId="0" borderId="12" xfId="0" applyFont="1" applyBorder="1" applyAlignment="1">
      <alignment horizontal="center" vertical="center"/>
    </xf>
    <xf numFmtId="0" fontId="0" fillId="0" borderId="11" xfId="0" applyBorder="1" applyAlignment="1">
      <alignment horizontal="center" vertical="center"/>
    </xf>
    <xf numFmtId="0" fontId="10"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Fill="1" applyBorder="1" applyAlignment="1">
      <alignment horizontal="center" vertical="center"/>
    </xf>
    <xf numFmtId="0" fontId="10"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left" vertical="center"/>
    </xf>
    <xf numFmtId="0" fontId="0" fillId="0" borderId="18" xfId="0" applyBorder="1" applyAlignment="1">
      <alignment horizontal="left" vertical="center"/>
    </xf>
    <xf numFmtId="0" fontId="16" fillId="0" borderId="0" xfId="11" applyFont="1" applyFill="1" applyBorder="1" applyAlignment="1">
      <alignment horizontal="left" vertical="top" wrapText="1"/>
    </xf>
    <xf numFmtId="0" fontId="3" fillId="0" borderId="0" xfId="11" applyFont="1" applyBorder="1"/>
    <xf numFmtId="0" fontId="17" fillId="0" borderId="0" xfId="11" applyFont="1" applyFill="1" applyBorder="1" applyAlignment="1">
      <alignment horizontal="left" vertical="top" wrapText="1"/>
    </xf>
    <xf numFmtId="0" fontId="34" fillId="0" borderId="0" xfId="11" applyFont="1" applyFill="1" applyBorder="1" applyAlignment="1">
      <alignment horizontal="center" wrapText="1"/>
    </xf>
    <xf numFmtId="0" fontId="19" fillId="0" borderId="0" xfId="11" applyFont="1" applyBorder="1"/>
    <xf numFmtId="0" fontId="4" fillId="0" borderId="0" xfId="11" applyFont="1" applyFill="1" applyBorder="1" applyAlignment="1">
      <alignment horizontal="left" wrapText="1"/>
    </xf>
    <xf numFmtId="0" fontId="20" fillId="6" borderId="29" xfId="11" applyFont="1" applyFill="1" applyBorder="1" applyAlignment="1">
      <alignment horizontal="left" vertical="center"/>
    </xf>
    <xf numFmtId="0" fontId="20" fillId="6" borderId="30" xfId="11" applyFont="1" applyFill="1" applyBorder="1" applyAlignment="1">
      <alignment horizontal="center" vertical="center"/>
    </xf>
    <xf numFmtId="0" fontId="10" fillId="6" borderId="31" xfId="11" applyFont="1" applyFill="1" applyBorder="1" applyAlignment="1">
      <alignment horizontal="center" vertical="center" wrapText="1"/>
    </xf>
    <xf numFmtId="49" fontId="3" fillId="7" borderId="38" xfId="11" applyNumberFormat="1" applyFont="1" applyFill="1" applyBorder="1" applyAlignment="1">
      <alignment horizontal="left" vertical="top" wrapText="1"/>
    </xf>
    <xf numFmtId="49" fontId="10" fillId="7" borderId="39" xfId="11" applyNumberFormat="1" applyFont="1" applyFill="1" applyBorder="1" applyAlignment="1">
      <alignment horizontal="left" vertical="top" wrapText="1"/>
    </xf>
    <xf numFmtId="0" fontId="38" fillId="0" borderId="40" xfId="11" applyNumberFormat="1" applyFont="1" applyFill="1" applyBorder="1" applyAlignment="1">
      <alignment horizontal="center" vertical="top" wrapText="1"/>
    </xf>
    <xf numFmtId="49" fontId="3" fillId="7" borderId="41" xfId="11" applyNumberFormat="1" applyFont="1" applyFill="1" applyBorder="1" applyAlignment="1">
      <alignment horizontal="left" vertical="top" wrapText="1"/>
    </xf>
    <xf numFmtId="0" fontId="10" fillId="7" borderId="42" xfId="11" applyNumberFormat="1" applyFont="1" applyFill="1" applyBorder="1" applyAlignment="1">
      <alignment horizontal="left" vertical="top" wrapText="1"/>
    </xf>
    <xf numFmtId="0" fontId="3" fillId="0" borderId="43" xfId="11" applyNumberFormat="1" applyFont="1" applyFill="1" applyBorder="1" applyAlignment="1">
      <alignment horizontal="center" vertical="top" wrapText="1"/>
    </xf>
    <xf numFmtId="49" fontId="10" fillId="7" borderId="42" xfId="11" applyNumberFormat="1" applyFont="1" applyFill="1" applyBorder="1" applyAlignment="1">
      <alignment horizontal="left" vertical="top" wrapText="1"/>
    </xf>
    <xf numFmtId="14" fontId="3" fillId="0" borderId="43" xfId="11" applyNumberFormat="1" applyFont="1" applyFill="1" applyBorder="1" applyAlignment="1">
      <alignment horizontal="center" vertical="top" wrapText="1"/>
    </xf>
    <xf numFmtId="0" fontId="18" fillId="0" borderId="43" xfId="1" applyNumberFormat="1" applyFill="1" applyBorder="1" applyAlignment="1" applyProtection="1">
      <alignment horizontal="center" vertical="top" wrapText="1"/>
    </xf>
    <xf numFmtId="0" fontId="10" fillId="0" borderId="43" xfId="11" applyFont="1" applyFill="1" applyBorder="1" applyAlignment="1">
      <alignment horizontal="center" vertical="top" wrapText="1"/>
    </xf>
    <xf numFmtId="0" fontId="3" fillId="0" borderId="43" xfId="11" applyFont="1" applyFill="1" applyBorder="1" applyAlignment="1">
      <alignment horizontal="center" vertical="top"/>
    </xf>
    <xf numFmtId="168" fontId="3" fillId="0" borderId="43" xfId="11" applyNumberFormat="1" applyFont="1" applyFill="1" applyBorder="1" applyAlignment="1">
      <alignment horizontal="center" vertical="top"/>
    </xf>
    <xf numFmtId="49" fontId="3" fillId="7" borderId="44" xfId="11" applyNumberFormat="1" applyFont="1" applyFill="1" applyBorder="1" applyAlignment="1">
      <alignment horizontal="left" vertical="top" wrapText="1"/>
    </xf>
    <xf numFmtId="49" fontId="10" fillId="7" borderId="45" xfId="11" applyNumberFormat="1" applyFont="1" applyFill="1" applyBorder="1" applyAlignment="1">
      <alignment horizontal="left" vertical="top" wrapText="1"/>
    </xf>
    <xf numFmtId="0" fontId="21" fillId="0" borderId="46" xfId="11" applyNumberFormat="1" applyFont="1" applyFill="1" applyBorder="1" applyAlignment="1">
      <alignment horizontal="center" vertical="top" wrapText="1"/>
    </xf>
    <xf numFmtId="0" fontId="22" fillId="0" borderId="0" xfId="11" applyNumberFormat="1" applyFont="1" applyFill="1" applyBorder="1" applyAlignment="1">
      <alignment horizontal="center" vertical="top" wrapText="1"/>
    </xf>
    <xf numFmtId="0" fontId="20" fillId="6" borderId="29" xfId="11" applyFont="1" applyFill="1" applyBorder="1" applyAlignment="1">
      <alignment vertical="center"/>
    </xf>
    <xf numFmtId="0" fontId="20" fillId="6" borderId="31" xfId="11" applyFont="1" applyFill="1" applyBorder="1" applyAlignment="1">
      <alignment horizontal="center" vertical="center"/>
    </xf>
    <xf numFmtId="0" fontId="14" fillId="6" borderId="32" xfId="11" applyFont="1" applyFill="1" applyBorder="1" applyAlignment="1">
      <alignment vertical="top"/>
    </xf>
    <xf numFmtId="0" fontId="14" fillId="6" borderId="33" xfId="11" applyFont="1" applyFill="1" applyBorder="1" applyAlignment="1">
      <alignment horizontal="center" vertical="top" wrapText="1"/>
    </xf>
    <xf numFmtId="0" fontId="20" fillId="6" borderId="34" xfId="11" applyFont="1" applyFill="1" applyBorder="1" applyAlignment="1">
      <alignment horizontal="center" vertical="center"/>
    </xf>
    <xf numFmtId="0" fontId="10" fillId="7" borderId="39" xfId="11" applyNumberFormat="1" applyFont="1" applyFill="1" applyBorder="1" applyAlignment="1">
      <alignment horizontal="left" vertical="top" wrapText="1"/>
    </xf>
    <xf numFmtId="3" fontId="3" fillId="7" borderId="40" xfId="11" applyNumberFormat="1" applyFont="1" applyFill="1" applyBorder="1" applyAlignment="1">
      <alignment horizontal="center" vertical="top"/>
    </xf>
    <xf numFmtId="0" fontId="10" fillId="7" borderId="42" xfId="11" applyNumberFormat="1" applyFont="1" applyFill="1" applyBorder="1" applyAlignment="1">
      <alignment horizontal="left" vertical="top" wrapText="1" indent="1"/>
    </xf>
    <xf numFmtId="3" fontId="3" fillId="0" borderId="43" xfId="11" applyNumberFormat="1" applyFont="1" applyFill="1" applyBorder="1" applyAlignment="1">
      <alignment horizontal="center" vertical="top"/>
    </xf>
    <xf numFmtId="49" fontId="3" fillId="7" borderId="47" xfId="11" applyNumberFormat="1" applyFont="1" applyFill="1" applyBorder="1" applyAlignment="1">
      <alignment horizontal="left" vertical="top" wrapText="1"/>
    </xf>
    <xf numFmtId="0" fontId="10" fillId="7" borderId="48" xfId="11" applyNumberFormat="1" applyFont="1" applyFill="1" applyBorder="1" applyAlignment="1">
      <alignment horizontal="left" vertical="top" wrapText="1" indent="1"/>
    </xf>
    <xf numFmtId="3" fontId="3" fillId="0" borderId="49" xfId="11" applyNumberFormat="1" applyFont="1" applyFill="1" applyBorder="1" applyAlignment="1">
      <alignment horizontal="center" vertical="top"/>
    </xf>
    <xf numFmtId="49" fontId="3" fillId="7" borderId="35" xfId="11" applyNumberFormat="1" applyFont="1" applyFill="1" applyBorder="1" applyAlignment="1">
      <alignment horizontal="left" vertical="top" wrapText="1"/>
    </xf>
    <xf numFmtId="0" fontId="10" fillId="7" borderId="36" xfId="11" applyFont="1" applyFill="1" applyBorder="1" applyAlignment="1">
      <alignment horizontal="left" vertical="top" wrapText="1"/>
    </xf>
    <xf numFmtId="0" fontId="21" fillId="0" borderId="37" xfId="11" applyFont="1" applyFill="1" applyBorder="1" applyAlignment="1">
      <alignment horizontal="center" vertical="top" wrapText="1"/>
    </xf>
    <xf numFmtId="0" fontId="3" fillId="0" borderId="0" xfId="11" applyFont="1" applyFill="1" applyBorder="1"/>
    <xf numFmtId="0" fontId="3" fillId="0" borderId="0" xfId="11" applyFont="1" applyFill="1" applyBorder="1" applyAlignment="1">
      <alignment horizontal="center"/>
    </xf>
    <xf numFmtId="0" fontId="14" fillId="6" borderId="32" xfId="11" applyFont="1" applyFill="1" applyBorder="1" applyAlignment="1">
      <alignment horizontal="left" vertical="top"/>
    </xf>
    <xf numFmtId="3" fontId="3" fillId="0" borderId="42" xfId="11" applyNumberFormat="1" applyFont="1" applyFill="1" applyBorder="1" applyAlignment="1">
      <alignment horizontal="center" vertical="top"/>
    </xf>
    <xf numFmtId="3" fontId="3" fillId="0" borderId="48" xfId="11" applyNumberFormat="1" applyFont="1" applyFill="1" applyBorder="1" applyAlignment="1">
      <alignment horizontal="center" vertical="top"/>
    </xf>
    <xf numFmtId="0" fontId="21" fillId="0" borderId="36" xfId="11" applyFont="1" applyFill="1" applyBorder="1" applyAlignment="1">
      <alignment horizontal="center" vertical="top" wrapText="1"/>
    </xf>
    <xf numFmtId="0" fontId="20" fillId="6" borderId="29" xfId="11" applyFont="1" applyFill="1" applyBorder="1" applyAlignment="1">
      <alignment horizontal="left" vertical="top"/>
    </xf>
    <xf numFmtId="3" fontId="3" fillId="7" borderId="43" xfId="11" applyNumberFormat="1" applyFont="1" applyFill="1" applyBorder="1" applyAlignment="1">
      <alignment horizontal="center" vertical="top"/>
    </xf>
    <xf numFmtId="0" fontId="6" fillId="7" borderId="42" xfId="11" applyNumberFormat="1" applyFont="1" applyFill="1" applyBorder="1" applyAlignment="1">
      <alignment horizontal="left" vertical="top" wrapText="1" indent="1"/>
    </xf>
    <xf numFmtId="0" fontId="39" fillId="0" borderId="0" xfId="11" applyFont="1" applyFill="1" applyBorder="1" applyAlignment="1">
      <alignment horizontal="center"/>
    </xf>
    <xf numFmtId="0" fontId="20" fillId="6" borderId="30" xfId="11" applyFont="1" applyFill="1" applyBorder="1" applyAlignment="1">
      <alignment horizontal="center" vertical="center" wrapText="1"/>
    </xf>
    <xf numFmtId="3" fontId="3" fillId="0" borderId="40" xfId="11" applyNumberFormat="1" applyFont="1" applyFill="1" applyBorder="1" applyAlignment="1">
      <alignment horizontal="center" vertical="top"/>
    </xf>
    <xf numFmtId="0" fontId="10" fillId="7" borderId="48" xfId="11" applyNumberFormat="1" applyFont="1" applyFill="1" applyBorder="1" applyAlignment="1">
      <alignment horizontal="left" vertical="top" wrapText="1"/>
    </xf>
    <xf numFmtId="0" fontId="10" fillId="7" borderId="45" xfId="11" applyNumberFormat="1" applyFont="1" applyFill="1" applyBorder="1" applyAlignment="1">
      <alignment horizontal="left" vertical="top" wrapText="1"/>
    </xf>
    <xf numFmtId="4" fontId="3" fillId="7" borderId="46" xfId="11" applyNumberFormat="1" applyFont="1" applyFill="1" applyBorder="1" applyAlignment="1">
      <alignment horizontal="center" vertical="top"/>
    </xf>
    <xf numFmtId="4" fontId="3" fillId="7" borderId="46" xfId="11" applyNumberFormat="1" applyFont="1" applyFill="1" applyBorder="1" applyAlignment="1">
      <alignment horizontal="center" vertical="center"/>
    </xf>
    <xf numFmtId="49" fontId="3" fillId="7" borderId="50" xfId="11" applyNumberFormat="1" applyFont="1" applyFill="1" applyBorder="1" applyAlignment="1">
      <alignment horizontal="left" vertical="top" wrapText="1"/>
    </xf>
    <xf numFmtId="0" fontId="10" fillId="7" borderId="51" xfId="11" applyNumberFormat="1" applyFont="1" applyFill="1" applyBorder="1" applyAlignment="1">
      <alignment horizontal="left" vertical="top" wrapText="1"/>
    </xf>
    <xf numFmtId="3" fontId="3" fillId="7" borderId="52" xfId="11" applyNumberFormat="1" applyFont="1" applyFill="1" applyBorder="1" applyAlignment="1">
      <alignment horizontal="center" vertical="top"/>
    </xf>
    <xf numFmtId="4" fontId="3" fillId="7" borderId="49" xfId="11" applyNumberFormat="1" applyFont="1" applyFill="1" applyBorder="1" applyAlignment="1">
      <alignment horizontal="center" vertical="center"/>
    </xf>
    <xf numFmtId="0" fontId="3" fillId="6" borderId="32" xfId="11" applyFont="1" applyFill="1" applyBorder="1" applyAlignment="1">
      <alignment horizontal="center"/>
    </xf>
    <xf numFmtId="0" fontId="3" fillId="6" borderId="33" xfId="11" applyFont="1" applyFill="1" applyBorder="1" applyAlignment="1">
      <alignment horizontal="center"/>
    </xf>
    <xf numFmtId="3" fontId="3" fillId="0" borderId="40" xfId="11" applyNumberFormat="1" applyFont="1" applyFill="1" applyBorder="1" applyAlignment="1">
      <alignment horizontal="center" vertical="top" wrapText="1"/>
    </xf>
    <xf numFmtId="3" fontId="3" fillId="0" borderId="43" xfId="11" applyNumberFormat="1" applyFont="1" applyFill="1" applyBorder="1" applyAlignment="1">
      <alignment horizontal="center" vertical="top" wrapText="1"/>
    </xf>
    <xf numFmtId="3" fontId="3" fillId="0" borderId="46" xfId="11" applyNumberFormat="1" applyFont="1" applyFill="1" applyBorder="1" applyAlignment="1">
      <alignment horizontal="center" vertical="top" wrapText="1"/>
    </xf>
    <xf numFmtId="3" fontId="43" fillId="0" borderId="52" xfId="11" applyNumberFormat="1" applyFont="1" applyFill="1" applyBorder="1" applyAlignment="1">
      <alignment horizontal="center" vertical="top" wrapText="1"/>
    </xf>
    <xf numFmtId="0" fontId="43" fillId="0" borderId="0" xfId="11" applyFont="1" applyBorder="1"/>
    <xf numFmtId="2" fontId="3" fillId="7" borderId="43" xfId="11" applyNumberFormat="1" applyFont="1" applyFill="1" applyBorder="1" applyAlignment="1">
      <alignment horizontal="center" vertical="top" wrapText="1"/>
    </xf>
    <xf numFmtId="0" fontId="21" fillId="7" borderId="45" xfId="11" applyFont="1" applyFill="1" applyBorder="1" applyAlignment="1">
      <alignment horizontal="left" vertical="top" wrapText="1"/>
    </xf>
    <xf numFmtId="0" fontId="21" fillId="0" borderId="46" xfId="11" applyFont="1" applyFill="1" applyBorder="1" applyAlignment="1">
      <alignment horizontal="center" vertical="top" wrapText="1"/>
    </xf>
    <xf numFmtId="49" fontId="3" fillId="7" borderId="29" xfId="11" applyNumberFormat="1" applyFont="1" applyFill="1" applyBorder="1" applyAlignment="1">
      <alignment vertical="top" wrapText="1"/>
    </xf>
    <xf numFmtId="0" fontId="10" fillId="7" borderId="30" xfId="11" applyNumberFormat="1" applyFont="1" applyFill="1" applyBorder="1" applyAlignment="1">
      <alignment horizontal="left" vertical="top" wrapText="1"/>
    </xf>
    <xf numFmtId="3" fontId="3" fillId="0" borderId="31" xfId="11" applyNumberFormat="1" applyFont="1" applyFill="1" applyBorder="1" applyAlignment="1">
      <alignment horizontal="right" vertical="top" indent="6"/>
    </xf>
    <xf numFmtId="49" fontId="3" fillId="7" borderId="35" xfId="11" applyNumberFormat="1" applyFont="1" applyFill="1" applyBorder="1" applyAlignment="1">
      <alignment vertical="top" wrapText="1"/>
    </xf>
    <xf numFmtId="49" fontId="3" fillId="7" borderId="29" xfId="11" applyNumberFormat="1" applyFont="1" applyFill="1" applyBorder="1" applyAlignment="1">
      <alignment horizontal="left" vertical="top" wrapText="1"/>
    </xf>
    <xf numFmtId="0" fontId="10" fillId="7" borderId="53" xfId="11" applyNumberFormat="1" applyFont="1" applyFill="1" applyBorder="1" applyAlignment="1">
      <alignment horizontal="left" vertical="top" wrapText="1"/>
    </xf>
    <xf numFmtId="0" fontId="3" fillId="7" borderId="39" xfId="11" applyNumberFormat="1" applyFont="1" applyFill="1" applyBorder="1" applyAlignment="1">
      <alignment horizontal="center" vertical="top" wrapText="1"/>
    </xf>
    <xf numFmtId="0" fontId="10" fillId="7" borderId="27" xfId="11" applyNumberFormat="1" applyFont="1" applyFill="1" applyBorder="1" applyAlignment="1">
      <alignment horizontal="left" vertical="top" wrapText="1"/>
    </xf>
    <xf numFmtId="0" fontId="3" fillId="7" borderId="42" xfId="11" applyNumberFormat="1" applyFont="1" applyFill="1" applyBorder="1" applyAlignment="1">
      <alignment horizontal="center" vertical="top" wrapText="1"/>
    </xf>
    <xf numFmtId="0" fontId="10" fillId="7" borderId="45" xfId="11" applyFont="1" applyFill="1" applyBorder="1" applyAlignment="1">
      <alignment horizontal="left" vertical="top" wrapText="1"/>
    </xf>
    <xf numFmtId="0" fontId="20" fillId="5" borderId="0" xfId="11" applyFont="1" applyFill="1" applyBorder="1" applyAlignment="1">
      <alignment horizontal="left" vertical="center"/>
    </xf>
    <xf numFmtId="0" fontId="3" fillId="0" borderId="0" xfId="11" applyFont="1" applyBorder="1" applyAlignment="1">
      <alignment horizontal="left" vertical="center"/>
    </xf>
    <xf numFmtId="0" fontId="0" fillId="8" borderId="0" xfId="0" applyFill="1"/>
    <xf numFmtId="0" fontId="0" fillId="8" borderId="0" xfId="0" applyFill="1" applyAlignment="1"/>
    <xf numFmtId="0" fontId="3" fillId="8" borderId="0" xfId="0" applyFont="1" applyFill="1"/>
    <xf numFmtId="0" fontId="3" fillId="8" borderId="0" xfId="0" applyFont="1" applyFill="1" applyAlignment="1">
      <alignment horizontal="left"/>
    </xf>
    <xf numFmtId="0" fontId="3" fillId="8" borderId="0" xfId="0" applyFont="1" applyFill="1" applyAlignment="1">
      <alignment horizontal="left" indent="1"/>
    </xf>
    <xf numFmtId="0" fontId="0" fillId="8" borderId="0" xfId="0" quotePrefix="1" applyFill="1" applyAlignment="1">
      <alignment horizontal="left" indent="1"/>
    </xf>
    <xf numFmtId="0" fontId="3" fillId="8" borderId="0" xfId="0" quotePrefix="1" applyFont="1" applyFill="1" applyAlignment="1">
      <alignment horizontal="left" indent="1"/>
    </xf>
    <xf numFmtId="0" fontId="0" fillId="8" borderId="0" xfId="0" applyFill="1" applyAlignment="1">
      <alignment horizontal="left" indent="1"/>
    </xf>
    <xf numFmtId="0" fontId="3" fillId="8" borderId="0" xfId="0" applyFont="1" applyFill="1" applyAlignment="1">
      <alignment horizontal="center"/>
    </xf>
    <xf numFmtId="0" fontId="14" fillId="8" borderId="26" xfId="0" applyFont="1" applyFill="1" applyBorder="1" applyAlignment="1"/>
    <xf numFmtId="0" fontId="14" fillId="8" borderId="27" xfId="0" applyFont="1" applyFill="1" applyBorder="1" applyAlignment="1"/>
    <xf numFmtId="0" fontId="0" fillId="0" borderId="0" xfId="0" applyFill="1"/>
    <xf numFmtId="0" fontId="14" fillId="8" borderId="0" xfId="0" applyFont="1" applyFill="1" applyBorder="1" applyAlignment="1"/>
    <xf numFmtId="0" fontId="3" fillId="8" borderId="0" xfId="0" applyFont="1" applyFill="1" applyAlignment="1"/>
    <xf numFmtId="0" fontId="3" fillId="8" borderId="0" xfId="0" applyFont="1" applyFill="1" applyAlignment="1">
      <alignment vertical="center"/>
    </xf>
    <xf numFmtId="0" fontId="45" fillId="0" borderId="43" xfId="11" applyNumberFormat="1" applyFont="1" applyFill="1" applyBorder="1" applyAlignment="1">
      <alignment horizontal="center" vertical="top" wrapText="1"/>
    </xf>
    <xf numFmtId="14" fontId="45" fillId="0" borderId="43" xfId="11" applyNumberFormat="1" applyFont="1" applyFill="1" applyBorder="1" applyAlignment="1">
      <alignment horizontal="center" vertical="top" wrapText="1"/>
    </xf>
    <xf numFmtId="0" fontId="44" fillId="0" borderId="40" xfId="11" applyNumberFormat="1" applyFont="1" applyFill="1" applyBorder="1" applyAlignment="1">
      <alignment horizontal="center" vertical="top" wrapText="1"/>
    </xf>
    <xf numFmtId="0" fontId="3" fillId="0" borderId="0" xfId="11" applyFont="1" applyFill="1" applyBorder="1"/>
    <xf numFmtId="0" fontId="22" fillId="0" borderId="0" xfId="11" applyNumberFormat="1" applyFont="1" applyFill="1" applyBorder="1" applyAlignment="1">
      <alignment horizontal="center" vertical="top" wrapText="1"/>
    </xf>
    <xf numFmtId="0" fontId="3" fillId="0" borderId="0" xfId="11" applyFont="1" applyFill="1" applyBorder="1" applyAlignment="1">
      <alignment horizontal="center"/>
    </xf>
    <xf numFmtId="0" fontId="20" fillId="6" borderId="34" xfId="11" applyFont="1" applyFill="1" applyBorder="1" applyAlignment="1">
      <alignment horizontal="center" vertical="center"/>
    </xf>
    <xf numFmtId="0" fontId="20" fillId="6" borderId="31" xfId="11" applyFont="1" applyFill="1" applyBorder="1" applyAlignment="1">
      <alignment horizontal="center" vertical="center"/>
    </xf>
    <xf numFmtId="0" fontId="39" fillId="0" borderId="0" xfId="11" applyFont="1" applyFill="1" applyBorder="1" applyAlignment="1">
      <alignment horizontal="center"/>
    </xf>
    <xf numFmtId="0" fontId="18" fillId="0" borderId="43" xfId="1" applyNumberFormat="1" applyFill="1" applyBorder="1" applyAlignment="1" applyProtection="1">
      <alignment horizontal="center" vertical="top" wrapText="1"/>
    </xf>
    <xf numFmtId="0" fontId="21" fillId="0" borderId="46" xfId="11" applyFont="1" applyFill="1" applyBorder="1" applyAlignment="1">
      <alignment horizontal="center" vertical="top" wrapText="1"/>
    </xf>
    <xf numFmtId="0" fontId="3" fillId="7" borderId="42" xfId="11" applyNumberFormat="1" applyFont="1" applyFill="1" applyBorder="1" applyAlignment="1">
      <alignment horizontal="center" vertical="top" wrapText="1"/>
    </xf>
    <xf numFmtId="3" fontId="3" fillId="0" borderId="43" xfId="11" applyNumberFormat="1" applyFont="1" applyFill="1" applyBorder="1" applyAlignment="1">
      <alignment horizontal="center" vertical="top"/>
    </xf>
    <xf numFmtId="0" fontId="46" fillId="0" borderId="43" xfId="11" applyFont="1" applyFill="1" applyBorder="1" applyAlignment="1">
      <alignment horizontal="center" vertical="top" wrapText="1"/>
    </xf>
    <xf numFmtId="0" fontId="45" fillId="0" borderId="43" xfId="11" applyFont="1" applyFill="1" applyBorder="1" applyAlignment="1">
      <alignment horizontal="center" vertical="top"/>
    </xf>
    <xf numFmtId="168" fontId="45" fillId="0" borderId="43" xfId="11" applyNumberFormat="1" applyFont="1" applyFill="1" applyBorder="1" applyAlignment="1">
      <alignment horizontal="center" vertical="top"/>
    </xf>
    <xf numFmtId="0" fontId="47" fillId="0" borderId="46" xfId="11" applyNumberFormat="1" applyFont="1" applyFill="1" applyBorder="1" applyAlignment="1">
      <alignment horizontal="center" vertical="top" wrapText="1"/>
    </xf>
    <xf numFmtId="3" fontId="45" fillId="0" borderId="43" xfId="11" applyNumberFormat="1" applyFont="1" applyFill="1" applyBorder="1" applyAlignment="1">
      <alignment horizontal="center" vertical="top"/>
    </xf>
    <xf numFmtId="3" fontId="45" fillId="0" borderId="49" xfId="11" applyNumberFormat="1" applyFont="1" applyFill="1" applyBorder="1" applyAlignment="1">
      <alignment horizontal="center" vertical="top"/>
    </xf>
    <xf numFmtId="0" fontId="47" fillId="0" borderId="37" xfId="11" applyFont="1" applyFill="1" applyBorder="1" applyAlignment="1">
      <alignment horizontal="center" vertical="top" wrapText="1"/>
    </xf>
    <xf numFmtId="3" fontId="45" fillId="0" borderId="42" xfId="11" applyNumberFormat="1" applyFont="1" applyFill="1" applyBorder="1" applyAlignment="1">
      <alignment horizontal="center" vertical="top"/>
    </xf>
    <xf numFmtId="3" fontId="45" fillId="0" borderId="48" xfId="11" applyNumberFormat="1" applyFont="1" applyFill="1" applyBorder="1" applyAlignment="1">
      <alignment horizontal="center" vertical="top"/>
    </xf>
    <xf numFmtId="0" fontId="47" fillId="0" borderId="36" xfId="11" applyFont="1" applyFill="1" applyBorder="1" applyAlignment="1">
      <alignment horizontal="center" vertical="top" wrapText="1"/>
    </xf>
    <xf numFmtId="3" fontId="45" fillId="0" borderId="40" xfId="11" applyNumberFormat="1" applyFont="1" applyFill="1" applyBorder="1" applyAlignment="1">
      <alignment horizontal="center" vertical="top"/>
    </xf>
    <xf numFmtId="3" fontId="45" fillId="0" borderId="40" xfId="11" applyNumberFormat="1" applyFont="1" applyFill="1" applyBorder="1" applyAlignment="1">
      <alignment horizontal="center" vertical="top" wrapText="1"/>
    </xf>
    <xf numFmtId="3" fontId="45" fillId="0" borderId="43" xfId="11" applyNumberFormat="1" applyFont="1" applyFill="1" applyBorder="1" applyAlignment="1">
      <alignment horizontal="center" vertical="top" wrapText="1"/>
    </xf>
    <xf numFmtId="3" fontId="45" fillId="0" borderId="46" xfId="11" applyNumberFormat="1" applyFont="1" applyFill="1" applyBorder="1" applyAlignment="1">
      <alignment horizontal="center" vertical="top" wrapText="1"/>
    </xf>
    <xf numFmtId="3" fontId="45" fillId="0" borderId="52" xfId="11" applyNumberFormat="1" applyFont="1" applyFill="1" applyBorder="1" applyAlignment="1">
      <alignment horizontal="center" vertical="top" wrapText="1"/>
    </xf>
    <xf numFmtId="0" fontId="47" fillId="0" borderId="46" xfId="11" applyFont="1" applyFill="1" applyBorder="1" applyAlignment="1">
      <alignment horizontal="center" vertical="top" wrapText="1"/>
    </xf>
    <xf numFmtId="3" fontId="45" fillId="0" borderId="31" xfId="11" applyNumberFormat="1" applyFont="1" applyFill="1" applyBorder="1" applyAlignment="1">
      <alignment horizontal="right" vertical="top" indent="6"/>
    </xf>
    <xf numFmtId="0" fontId="45" fillId="7" borderId="39" xfId="11" applyNumberFormat="1" applyFont="1" applyFill="1" applyBorder="1" applyAlignment="1">
      <alignment horizontal="center" vertical="top" wrapText="1"/>
    </xf>
    <xf numFmtId="0" fontId="45" fillId="7" borderId="42" xfId="11" applyNumberFormat="1" applyFont="1" applyFill="1" applyBorder="1" applyAlignment="1">
      <alignment horizontal="center" vertical="top" wrapText="1"/>
    </xf>
    <xf numFmtId="0" fontId="20" fillId="0" borderId="0" xfId="11" applyFont="1" applyAlignment="1">
      <alignment horizontal="left" vertical="center"/>
    </xf>
    <xf numFmtId="0" fontId="39" fillId="0" borderId="0" xfId="11" applyFont="1" applyAlignment="1">
      <alignment horizontal="left" vertical="center"/>
    </xf>
    <xf numFmtId="0" fontId="10" fillId="0" borderId="0" xfId="11" applyFont="1"/>
    <xf numFmtId="0" fontId="3" fillId="0" borderId="0" xfId="11"/>
    <xf numFmtId="49" fontId="24" fillId="8" borderId="9" xfId="25" applyNumberFormat="1" applyFont="1" applyFill="1" applyBorder="1" applyAlignment="1">
      <alignment horizontal="center" vertical="center"/>
    </xf>
    <xf numFmtId="0" fontId="24" fillId="0" borderId="54" xfId="25" applyFont="1" applyBorder="1"/>
    <xf numFmtId="0" fontId="24" fillId="0" borderId="55" xfId="11" applyFont="1" applyBorder="1" applyAlignment="1">
      <alignment horizontal="center" vertical="center"/>
    </xf>
    <xf numFmtId="0" fontId="21" fillId="0" borderId="56" xfId="11" applyFont="1" applyBorder="1"/>
    <xf numFmtId="49" fontId="24" fillId="8" borderId="14" xfId="25" applyNumberFormat="1" applyFont="1" applyFill="1" applyBorder="1" applyAlignment="1">
      <alignment horizontal="center" vertical="center"/>
    </xf>
    <xf numFmtId="0" fontId="24" fillId="8" borderId="7" xfId="25" applyFont="1" applyFill="1" applyBorder="1" applyAlignment="1">
      <alignment horizontal="centerContinuous" wrapText="1"/>
    </xf>
    <xf numFmtId="0" fontId="24" fillId="8" borderId="57" xfId="11" applyFont="1" applyFill="1" applyBorder="1" applyAlignment="1">
      <alignment horizontal="centerContinuous" wrapText="1"/>
    </xf>
    <xf numFmtId="0" fontId="24" fillId="8" borderId="58" xfId="11" applyFont="1" applyFill="1" applyBorder="1" applyAlignment="1">
      <alignment horizontal="center" vertical="center"/>
    </xf>
    <xf numFmtId="0" fontId="21" fillId="8" borderId="59" xfId="11" applyFont="1" applyFill="1" applyBorder="1" applyAlignment="1">
      <alignment horizontal="center" vertical="center"/>
    </xf>
    <xf numFmtId="49" fontId="24" fillId="8" borderId="60" xfId="11" quotePrefix="1" applyNumberFormat="1" applyFont="1" applyFill="1" applyBorder="1" applyAlignment="1">
      <alignment horizontal="center"/>
    </xf>
    <xf numFmtId="49" fontId="24" fillId="8" borderId="61" xfId="11" quotePrefix="1" applyNumberFormat="1" applyFont="1" applyFill="1" applyBorder="1" applyAlignment="1">
      <alignment horizontal="center"/>
    </xf>
    <xf numFmtId="49" fontId="24" fillId="8" borderId="62" xfId="11" quotePrefix="1" applyNumberFormat="1" applyFont="1" applyFill="1" applyBorder="1" applyAlignment="1">
      <alignment horizontal="center"/>
    </xf>
    <xf numFmtId="49" fontId="3" fillId="0" borderId="0" xfId="11" applyNumberFormat="1"/>
    <xf numFmtId="0" fontId="24" fillId="0" borderId="14" xfId="25" applyFont="1" applyBorder="1"/>
    <xf numFmtId="0" fontId="24" fillId="0" borderId="14" xfId="25" applyFont="1" applyBorder="1" applyAlignment="1">
      <alignment horizontal="left" indent="2"/>
    </xf>
    <xf numFmtId="0" fontId="24" fillId="0" borderId="14" xfId="25" applyFont="1" applyBorder="1" applyAlignment="1">
      <alignment horizontal="left" indent="3"/>
    </xf>
    <xf numFmtId="0" fontId="21" fillId="0" borderId="69" xfId="11" applyFont="1" applyBorder="1" applyAlignment="1">
      <alignment horizontal="center" vertical="center"/>
    </xf>
    <xf numFmtId="0" fontId="21" fillId="0" borderId="14" xfId="25" applyFont="1" applyBorder="1" applyAlignment="1">
      <alignment horizontal="left" vertical="center" wrapText="1" indent="4"/>
    </xf>
    <xf numFmtId="0" fontId="21" fillId="0" borderId="14" xfId="25" applyFont="1" applyBorder="1" applyAlignment="1">
      <alignment horizontal="left" vertical="center" indent="4" shrinkToFit="1"/>
    </xf>
    <xf numFmtId="0" fontId="49" fillId="0" borderId="0" xfId="11" applyFont="1"/>
    <xf numFmtId="0" fontId="24" fillId="0" borderId="73" xfId="11" applyFont="1" applyBorder="1" applyAlignment="1">
      <alignment horizontal="center" vertical="center"/>
    </xf>
    <xf numFmtId="0" fontId="24" fillId="9" borderId="73" xfId="11" applyFont="1" applyFill="1" applyBorder="1" applyAlignment="1">
      <alignment horizontal="center" vertical="center"/>
    </xf>
    <xf numFmtId="0" fontId="24" fillId="9" borderId="74" xfId="11" applyFont="1" applyFill="1" applyBorder="1" applyAlignment="1">
      <alignment horizontal="center" vertical="center"/>
    </xf>
    <xf numFmtId="0" fontId="24" fillId="9" borderId="75" xfId="11" applyFont="1" applyFill="1" applyBorder="1" applyAlignment="1">
      <alignment horizontal="center" vertical="center"/>
    </xf>
    <xf numFmtId="0" fontId="50" fillId="9" borderId="0" xfId="11" applyFont="1" applyFill="1" applyAlignment="1">
      <alignment horizontal="center" vertical="center"/>
    </xf>
    <xf numFmtId="0" fontId="21" fillId="0" borderId="0" xfId="11" applyFont="1" applyAlignment="1">
      <alignment vertical="center"/>
    </xf>
    <xf numFmtId="0" fontId="3" fillId="0" borderId="0" xfId="11" applyAlignment="1">
      <alignment vertical="center"/>
    </xf>
    <xf numFmtId="0" fontId="21" fillId="0" borderId="0" xfId="11" applyFont="1" applyAlignment="1">
      <alignment horizontal="left" vertical="center"/>
    </xf>
    <xf numFmtId="0" fontId="21" fillId="0" borderId="0" xfId="11" applyFont="1" applyAlignment="1">
      <alignment horizontal="justify" vertical="center"/>
    </xf>
    <xf numFmtId="0" fontId="51" fillId="0" borderId="0" xfId="11" applyFont="1"/>
    <xf numFmtId="0" fontId="24" fillId="8" borderId="54" xfId="25" applyFont="1" applyFill="1" applyBorder="1" applyAlignment="1">
      <alignment horizontal="center" vertical="center" wrapText="1"/>
    </xf>
    <xf numFmtId="0" fontId="24" fillId="8" borderId="55" xfId="25" applyFont="1" applyFill="1" applyBorder="1" applyAlignment="1">
      <alignment horizontal="center" vertical="center" wrapText="1"/>
    </xf>
    <xf numFmtId="0" fontId="21" fillId="8" borderId="55" xfId="11" applyFont="1" applyFill="1" applyBorder="1" applyAlignment="1">
      <alignment horizontal="center" vertical="center" wrapText="1"/>
    </xf>
    <xf numFmtId="0" fontId="24" fillId="8" borderId="55" xfId="25" applyFont="1" applyFill="1" applyBorder="1" applyAlignment="1">
      <alignment horizontal="center" vertical="center"/>
    </xf>
    <xf numFmtId="0" fontId="21" fillId="8" borderId="56" xfId="11" applyFont="1" applyFill="1" applyBorder="1" applyAlignment="1">
      <alignment horizontal="center" vertical="center" wrapText="1"/>
    </xf>
    <xf numFmtId="0" fontId="3" fillId="0" borderId="0" xfId="11" applyAlignment="1">
      <alignment horizontal="center" vertical="center" wrapText="1"/>
    </xf>
    <xf numFmtId="0" fontId="24" fillId="8" borderId="76" xfId="25" applyFont="1" applyFill="1" applyBorder="1" applyAlignment="1">
      <alignment horizontal="center" vertical="center" wrapText="1"/>
    </xf>
    <xf numFmtId="0" fontId="24" fillId="8" borderId="77" xfId="25" applyFont="1" applyFill="1" applyBorder="1" applyAlignment="1">
      <alignment horizontal="center" vertical="center" wrapText="1"/>
    </xf>
    <xf numFmtId="0" fontId="24" fillId="8" borderId="78" xfId="25" applyFont="1" applyFill="1" applyBorder="1" applyAlignment="1">
      <alignment horizontal="center" vertical="center" wrapText="1"/>
    </xf>
    <xf numFmtId="0" fontId="21" fillId="8" borderId="78" xfId="11" applyFont="1" applyFill="1" applyBorder="1" applyAlignment="1">
      <alignment horizontal="center" vertical="center" wrapText="1"/>
    </xf>
    <xf numFmtId="0" fontId="21" fillId="8" borderId="14" xfId="11" applyFont="1" applyFill="1" applyBorder="1" applyAlignment="1">
      <alignment horizontal="center" vertical="center"/>
    </xf>
    <xf numFmtId="0" fontId="24" fillId="8" borderId="79" xfId="11" applyFont="1" applyFill="1" applyBorder="1" applyAlignment="1">
      <alignment horizontal="center" vertical="center"/>
    </xf>
    <xf numFmtId="0" fontId="21" fillId="10" borderId="69" xfId="11" applyFont="1" applyFill="1" applyBorder="1" applyAlignment="1">
      <alignment horizontal="center" vertical="center"/>
    </xf>
    <xf numFmtId="0" fontId="24" fillId="0" borderId="2" xfId="11" applyFont="1" applyBorder="1" applyAlignment="1">
      <alignment horizontal="center" vertical="center"/>
    </xf>
    <xf numFmtId="0" fontId="21" fillId="0" borderId="0" xfId="11" applyFont="1" applyAlignment="1">
      <alignment vertical="center" wrapText="1"/>
    </xf>
    <xf numFmtId="0" fontId="21" fillId="0" borderId="0" xfId="11" applyFont="1" applyAlignment="1">
      <alignment horizontal="left" vertical="center" readingOrder="1"/>
    </xf>
    <xf numFmtId="0" fontId="21" fillId="0" borderId="0" xfId="11" applyFont="1" applyAlignment="1">
      <alignment horizontal="left" vertical="center" wrapText="1" readingOrder="1"/>
    </xf>
    <xf numFmtId="0" fontId="21" fillId="0" borderId="0" xfId="11" applyFont="1" applyAlignment="1">
      <alignment vertical="center" wrapText="1" readingOrder="1"/>
    </xf>
    <xf numFmtId="0" fontId="20" fillId="0" borderId="0" xfId="11" applyFont="1" applyAlignment="1">
      <alignment horizontal="centerContinuous"/>
    </xf>
    <xf numFmtId="0" fontId="24" fillId="0" borderId="54" xfId="11" applyFont="1" applyBorder="1" applyAlignment="1">
      <alignment horizontal="center" vertical="center" wrapText="1"/>
    </xf>
    <xf numFmtId="0" fontId="24" fillId="0" borderId="56" xfId="11" applyFont="1" applyBorder="1" applyAlignment="1">
      <alignment horizontal="center" vertical="center" wrapText="1"/>
    </xf>
    <xf numFmtId="0" fontId="3" fillId="0" borderId="0" xfId="11" applyAlignment="1">
      <alignment horizontal="center" vertical="center"/>
    </xf>
    <xf numFmtId="0" fontId="21" fillId="8" borderId="21" xfId="11" applyFont="1" applyFill="1" applyBorder="1" applyAlignment="1">
      <alignment horizontal="center" vertical="center"/>
    </xf>
    <xf numFmtId="49" fontId="24" fillId="0" borderId="83" xfId="25" quotePrefix="1" applyNumberFormat="1" applyFont="1" applyBorder="1" applyAlignment="1">
      <alignment horizontal="center" vertical="center" wrapText="1"/>
    </xf>
    <xf numFmtId="49" fontId="24" fillId="0" borderId="84" xfId="11" quotePrefix="1" applyNumberFormat="1" applyFont="1" applyBorder="1" applyAlignment="1">
      <alignment horizontal="center" vertical="center" wrapText="1"/>
    </xf>
    <xf numFmtId="49" fontId="24" fillId="0" borderId="85" xfId="11" quotePrefix="1" applyNumberFormat="1" applyFont="1" applyBorder="1" applyAlignment="1">
      <alignment horizontal="center" vertical="center" wrapText="1"/>
    </xf>
    <xf numFmtId="0" fontId="21" fillId="0" borderId="0" xfId="11" applyFont="1" applyAlignment="1">
      <alignment horizontal="center" vertical="center"/>
    </xf>
    <xf numFmtId="0" fontId="24" fillId="0" borderId="9" xfId="25" applyFont="1" applyBorder="1" applyAlignment="1">
      <alignment horizontal="center" vertical="center"/>
    </xf>
    <xf numFmtId="0" fontId="24" fillId="0" borderId="54" xfId="11" applyFont="1" applyBorder="1" applyAlignment="1">
      <alignment horizontal="center" vertical="center"/>
    </xf>
    <xf numFmtId="0" fontId="24" fillId="0" borderId="56" xfId="11" applyFont="1" applyBorder="1" applyAlignment="1">
      <alignment horizontal="center" vertical="center"/>
    </xf>
    <xf numFmtId="0" fontId="24" fillId="8" borderId="9" xfId="11" applyFont="1" applyFill="1" applyBorder="1" applyAlignment="1">
      <alignment horizontal="center" vertical="center" wrapText="1"/>
    </xf>
    <xf numFmtId="0" fontId="21" fillId="0" borderId="14" xfId="11" applyFont="1" applyBorder="1" applyAlignment="1">
      <alignment horizontal="center" vertical="center"/>
    </xf>
    <xf numFmtId="0" fontId="24" fillId="8" borderId="7" xfId="11" applyFont="1" applyFill="1" applyBorder="1" applyAlignment="1">
      <alignment horizontal="center" vertical="center" wrapText="1"/>
    </xf>
    <xf numFmtId="0" fontId="24" fillId="8" borderId="57" xfId="11" applyFont="1" applyFill="1" applyBorder="1" applyAlignment="1">
      <alignment horizontal="center" vertical="center" wrapText="1"/>
    </xf>
    <xf numFmtId="0" fontId="24" fillId="8" borderId="8" xfId="11" applyFont="1" applyFill="1" applyBorder="1" applyAlignment="1">
      <alignment horizontal="center" vertical="center" wrapText="1"/>
    </xf>
    <xf numFmtId="0" fontId="24" fillId="8" borderId="14" xfId="11" applyFont="1" applyFill="1" applyBorder="1" applyAlignment="1">
      <alignment horizontal="center" vertical="center" wrapText="1"/>
    </xf>
    <xf numFmtId="0" fontId="21" fillId="0" borderId="59" xfId="11" applyFont="1" applyBorder="1" applyAlignment="1">
      <alignment horizontal="center" vertical="center"/>
    </xf>
    <xf numFmtId="49" fontId="24" fillId="8" borderId="62" xfId="11" applyNumberFormat="1" applyFont="1" applyFill="1" applyBorder="1" applyAlignment="1">
      <alignment horizontal="center"/>
    </xf>
    <xf numFmtId="0" fontId="24" fillId="8" borderId="59" xfId="11" applyFont="1" applyFill="1" applyBorder="1" applyAlignment="1">
      <alignment horizontal="center" vertical="center" wrapText="1"/>
    </xf>
    <xf numFmtId="49" fontId="24" fillId="8" borderId="59" xfId="11" quotePrefix="1" applyNumberFormat="1" applyFont="1" applyFill="1" applyBorder="1" applyAlignment="1">
      <alignment horizontal="center"/>
    </xf>
    <xf numFmtId="0" fontId="24" fillId="0" borderId="14" xfId="25" applyFont="1" applyBorder="1" applyAlignment="1">
      <alignment horizontal="left" indent="4"/>
    </xf>
    <xf numFmtId="0" fontId="21" fillId="0" borderId="14" xfId="25" applyFont="1" applyBorder="1" applyAlignment="1">
      <alignment horizontal="left" vertical="center" wrapText="1" indent="6"/>
    </xf>
    <xf numFmtId="0" fontId="21" fillId="0" borderId="14" xfId="25" applyFont="1" applyBorder="1" applyAlignment="1">
      <alignment horizontal="left" vertical="center" indent="6" shrinkToFit="1"/>
    </xf>
    <xf numFmtId="0" fontId="21" fillId="4" borderId="91" xfId="11" applyFont="1" applyFill="1" applyBorder="1" applyAlignment="1">
      <alignment horizontal="center" vertical="center"/>
    </xf>
    <xf numFmtId="0" fontId="24" fillId="0" borderId="9" xfId="11" applyFont="1" applyBorder="1" applyAlignment="1">
      <alignment horizontal="center" vertical="center"/>
    </xf>
    <xf numFmtId="0" fontId="24" fillId="9" borderId="9" xfId="11" applyFont="1" applyFill="1" applyBorder="1" applyAlignment="1">
      <alignment horizontal="center" vertical="center"/>
    </xf>
    <xf numFmtId="0" fontId="24" fillId="0" borderId="21" xfId="11" applyFont="1" applyBorder="1" applyAlignment="1">
      <alignment horizontal="center" vertical="center"/>
    </xf>
    <xf numFmtId="0" fontId="19" fillId="11" borderId="19" xfId="11" applyFont="1" applyFill="1" applyBorder="1" applyAlignment="1">
      <alignment horizontal="center" vertical="center"/>
    </xf>
    <xf numFmtId="0" fontId="19" fillId="11" borderId="95" xfId="11" applyFont="1" applyFill="1" applyBorder="1" applyAlignment="1">
      <alignment horizontal="center" vertical="center"/>
    </xf>
    <xf numFmtId="0" fontId="19" fillId="0" borderId="20" xfId="11" applyFont="1" applyBorder="1" applyAlignment="1">
      <alignment horizontal="center" vertical="center"/>
    </xf>
    <xf numFmtId="0" fontId="24" fillId="0" borderId="0" xfId="11" applyFont="1" applyAlignment="1">
      <alignment horizontal="center" vertical="center"/>
    </xf>
    <xf numFmtId="0" fontId="21" fillId="0" borderId="0" xfId="11" applyFont="1"/>
    <xf numFmtId="0" fontId="21" fillId="0" borderId="0" xfId="11" applyFont="1" applyAlignment="1">
      <alignment wrapText="1"/>
    </xf>
    <xf numFmtId="0" fontId="3" fillId="0" borderId="0" xfId="11" applyAlignment="1">
      <alignment wrapText="1"/>
    </xf>
    <xf numFmtId="0" fontId="3" fillId="0" borderId="0" xfId="11" applyAlignment="1">
      <alignment horizontal="center"/>
    </xf>
    <xf numFmtId="0" fontId="24" fillId="8" borderId="93" xfId="25" applyFont="1" applyFill="1" applyBorder="1" applyAlignment="1">
      <alignment horizontal="center" vertical="center"/>
    </xf>
    <xf numFmtId="0" fontId="41" fillId="8" borderId="73" xfId="11" applyFont="1" applyFill="1" applyBorder="1" applyAlignment="1">
      <alignment horizontal="left" vertical="center"/>
    </xf>
    <xf numFmtId="0" fontId="41" fillId="8" borderId="96" xfId="11" applyFont="1" applyFill="1" applyBorder="1" applyAlignment="1">
      <alignment horizontal="center" vertical="center" wrapText="1"/>
    </xf>
    <xf numFmtId="0" fontId="21" fillId="8" borderId="75" xfId="11" applyFont="1" applyFill="1" applyBorder="1" applyAlignment="1">
      <alignment horizontal="center" vertical="center" wrapText="1"/>
    </xf>
    <xf numFmtId="0" fontId="41" fillId="0" borderId="25" xfId="11" applyFont="1" applyBorder="1" applyAlignment="1">
      <alignment horizontal="center" vertical="center" wrapText="1"/>
    </xf>
    <xf numFmtId="0" fontId="24" fillId="0" borderId="9" xfId="11" applyFont="1" applyBorder="1" applyAlignment="1">
      <alignment horizontal="center" vertical="center" wrapText="1"/>
    </xf>
    <xf numFmtId="0" fontId="21" fillId="8" borderId="7" xfId="11" applyFont="1" applyFill="1" applyBorder="1" applyAlignment="1">
      <alignment horizontal="center" vertical="center"/>
    </xf>
    <xf numFmtId="0" fontId="41" fillId="8" borderId="97" xfId="11" applyFont="1" applyFill="1" applyBorder="1" applyAlignment="1">
      <alignment horizontal="center" vertical="center" wrapText="1"/>
    </xf>
    <xf numFmtId="0" fontId="41" fillId="8" borderId="57" xfId="11" applyFont="1" applyFill="1" applyBorder="1" applyAlignment="1">
      <alignment horizontal="center" vertical="center" wrapText="1"/>
    </xf>
    <xf numFmtId="0" fontId="41" fillId="8" borderId="0" xfId="11" applyFont="1" applyFill="1" applyAlignment="1">
      <alignment horizontal="center" vertical="center" wrapText="1"/>
    </xf>
    <xf numFmtId="0" fontId="41" fillId="8" borderId="28" xfId="11" applyFont="1" applyFill="1" applyBorder="1" applyAlignment="1">
      <alignment horizontal="center" vertical="center" wrapText="1"/>
    </xf>
    <xf numFmtId="0" fontId="41" fillId="8" borderId="94" xfId="11" applyFont="1" applyFill="1" applyBorder="1" applyAlignment="1">
      <alignment horizontal="center" vertical="center" wrapText="1"/>
    </xf>
    <xf numFmtId="0" fontId="24" fillId="8" borderId="0" xfId="11" applyFont="1" applyFill="1" applyAlignment="1">
      <alignment horizontal="center" vertical="center" wrapText="1"/>
    </xf>
    <xf numFmtId="0" fontId="21" fillId="8" borderId="14" xfId="11" applyFont="1" applyFill="1" applyBorder="1" applyAlignment="1">
      <alignment horizontal="center" vertical="center" wrapText="1"/>
    </xf>
    <xf numFmtId="0" fontId="21" fillId="8" borderId="19" xfId="11" applyFont="1" applyFill="1" applyBorder="1" applyAlignment="1">
      <alignment horizontal="center" vertical="center"/>
    </xf>
    <xf numFmtId="0" fontId="41" fillId="8" borderId="98" xfId="11" quotePrefix="1" applyFont="1" applyFill="1" applyBorder="1" applyAlignment="1">
      <alignment horizontal="center" vertical="center" wrapText="1"/>
    </xf>
    <xf numFmtId="0" fontId="41" fillId="8" borderId="95" xfId="11" applyFont="1" applyFill="1" applyBorder="1" applyAlignment="1">
      <alignment horizontal="center" vertical="center" wrapText="1"/>
    </xf>
    <xf numFmtId="0" fontId="41" fillId="8" borderId="99" xfId="11" applyFont="1" applyFill="1" applyBorder="1" applyAlignment="1">
      <alignment horizontal="center" vertical="center" wrapText="1"/>
    </xf>
    <xf numFmtId="0" fontId="41" fillId="8" borderId="100" xfId="11" applyFont="1" applyFill="1" applyBorder="1" applyAlignment="1">
      <alignment horizontal="center" vertical="center" wrapText="1"/>
    </xf>
    <xf numFmtId="0" fontId="24" fillId="8" borderId="101" xfId="11" quotePrefix="1" applyFont="1" applyFill="1" applyBorder="1" applyAlignment="1">
      <alignment horizontal="center" vertical="center" wrapText="1"/>
    </xf>
    <xf numFmtId="0" fontId="24" fillId="8" borderId="102" xfId="11" applyFont="1" applyFill="1" applyBorder="1" applyAlignment="1">
      <alignment horizontal="center" vertical="center" wrapText="1"/>
    </xf>
    <xf numFmtId="0" fontId="24" fillId="8" borderId="21" xfId="11" applyFont="1" applyFill="1" applyBorder="1" applyAlignment="1">
      <alignment horizontal="center" vertical="center" wrapText="1"/>
    </xf>
    <xf numFmtId="0" fontId="21" fillId="4" borderId="57" xfId="25" applyFont="1" applyFill="1" applyBorder="1" applyAlignment="1">
      <alignment horizontal="center" vertical="center"/>
    </xf>
    <xf numFmtId="0" fontId="21" fillId="4" borderId="0" xfId="25" applyFont="1" applyFill="1" applyAlignment="1">
      <alignment horizontal="center" vertical="center"/>
    </xf>
    <xf numFmtId="0" fontId="24" fillId="0" borderId="14" xfId="25" applyFont="1" applyBorder="1" applyAlignment="1">
      <alignment horizontal="left" indent="1"/>
    </xf>
    <xf numFmtId="0" fontId="21" fillId="4" borderId="67" xfId="25" applyFont="1" applyFill="1" applyBorder="1" applyAlignment="1">
      <alignment horizontal="center" vertical="center"/>
    </xf>
    <xf numFmtId="0" fontId="21" fillId="4" borderId="107" xfId="25" applyFont="1" applyFill="1" applyBorder="1" applyAlignment="1">
      <alignment horizontal="center" vertical="center"/>
    </xf>
    <xf numFmtId="0" fontId="21" fillId="4" borderId="81" xfId="25" applyFont="1" applyFill="1" applyBorder="1" applyAlignment="1">
      <alignment horizontal="center" vertical="center"/>
    </xf>
    <xf numFmtId="0" fontId="24" fillId="4" borderId="57" xfId="25" applyFont="1" applyFill="1" applyBorder="1" applyAlignment="1">
      <alignment horizontal="center" vertical="center"/>
    </xf>
    <xf numFmtId="0" fontId="24" fillId="4" borderId="0" xfId="25" applyFont="1" applyFill="1" applyAlignment="1">
      <alignment horizontal="center" vertical="center"/>
    </xf>
    <xf numFmtId="0" fontId="24" fillId="4" borderId="67" xfId="25" applyFont="1" applyFill="1" applyBorder="1" applyAlignment="1">
      <alignment horizontal="center" vertical="center"/>
    </xf>
    <xf numFmtId="0" fontId="24" fillId="4" borderId="107" xfId="25" applyFont="1" applyFill="1" applyBorder="1" applyAlignment="1">
      <alignment horizontal="center" vertical="center"/>
    </xf>
    <xf numFmtId="0" fontId="24" fillId="4" borderId="81" xfId="25" applyFont="1" applyFill="1" applyBorder="1" applyAlignment="1">
      <alignment horizontal="center" vertical="center"/>
    </xf>
    <xf numFmtId="0" fontId="24" fillId="0" borderId="14" xfId="11" applyFont="1" applyBorder="1" applyAlignment="1">
      <alignment vertical="center"/>
    </xf>
    <xf numFmtId="0" fontId="24" fillId="4" borderId="71" xfId="25" applyFont="1" applyFill="1" applyBorder="1" applyAlignment="1">
      <alignment horizontal="center" vertical="center"/>
    </xf>
    <xf numFmtId="0" fontId="24" fillId="4" borderId="108" xfId="25" applyFont="1" applyFill="1" applyBorder="1" applyAlignment="1">
      <alignment horizontal="center" vertical="center"/>
    </xf>
    <xf numFmtId="0" fontId="24" fillId="4" borderId="82" xfId="25" applyFont="1" applyFill="1" applyBorder="1" applyAlignment="1">
      <alignment horizontal="center" vertical="center"/>
    </xf>
    <xf numFmtId="0" fontId="24" fillId="0" borderId="2" xfId="11" applyFont="1" applyBorder="1" applyAlignment="1">
      <alignment horizontal="left" vertical="center"/>
    </xf>
    <xf numFmtId="0" fontId="52" fillId="4" borderId="109" xfId="11" applyFont="1" applyFill="1" applyBorder="1" applyAlignment="1">
      <alignment horizontal="center" vertical="center"/>
    </xf>
    <xf numFmtId="0" fontId="53" fillId="0" borderId="0" xfId="11" applyFont="1" applyAlignment="1">
      <alignment vertical="center"/>
    </xf>
    <xf numFmtId="0" fontId="24" fillId="0" borderId="2" xfId="26" applyFont="1" applyBorder="1" applyAlignment="1">
      <alignment horizontal="left" vertical="center" wrapText="1"/>
    </xf>
    <xf numFmtId="0" fontId="24" fillId="0" borderId="59" xfId="26" applyFont="1" applyBorder="1" applyAlignment="1">
      <alignment horizontal="left" vertical="center"/>
    </xf>
    <xf numFmtId="0" fontId="24" fillId="9" borderId="85" xfId="11" applyFont="1" applyFill="1" applyBorder="1" applyAlignment="1">
      <alignment horizontal="center" vertical="center"/>
    </xf>
    <xf numFmtId="0" fontId="21" fillId="0" borderId="14" xfId="26" applyFont="1" applyBorder="1"/>
    <xf numFmtId="0" fontId="21" fillId="0" borderId="14" xfId="26" applyFont="1" applyBorder="1" applyAlignment="1">
      <alignment vertical="center"/>
    </xf>
    <xf numFmtId="0" fontId="21" fillId="0" borderId="21" xfId="26" applyFont="1" applyBorder="1" applyAlignment="1">
      <alignment vertical="center"/>
    </xf>
    <xf numFmtId="0" fontId="24" fillId="8" borderId="9" xfId="25" applyFont="1" applyFill="1" applyBorder="1" applyAlignment="1">
      <alignment vertical="center"/>
    </xf>
    <xf numFmtId="0" fontId="41" fillId="8" borderId="54" xfId="11" applyFont="1" applyFill="1" applyBorder="1" applyAlignment="1">
      <alignment vertical="center"/>
    </xf>
    <xf numFmtId="0" fontId="41" fillId="8" borderId="55" xfId="11" applyFont="1" applyFill="1" applyBorder="1" applyAlignment="1">
      <alignment vertical="center"/>
    </xf>
    <xf numFmtId="0" fontId="21" fillId="8" borderId="55" xfId="11" applyFont="1" applyFill="1" applyBorder="1" applyAlignment="1">
      <alignment vertical="center"/>
    </xf>
    <xf numFmtId="0" fontId="21" fillId="8" borderId="56" xfId="11" applyFont="1" applyFill="1" applyBorder="1" applyAlignment="1">
      <alignment vertical="center"/>
    </xf>
    <xf numFmtId="0" fontId="24" fillId="8" borderId="93" xfId="11" applyFont="1" applyFill="1" applyBorder="1" applyAlignment="1">
      <alignment horizontal="center" vertical="center" wrapText="1"/>
    </xf>
    <xf numFmtId="0" fontId="24" fillId="8" borderId="113" xfId="11" applyFont="1" applyFill="1" applyBorder="1" applyAlignment="1">
      <alignment horizontal="center" vertical="center" wrapText="1"/>
    </xf>
    <xf numFmtId="0" fontId="24" fillId="8" borderId="14" xfId="25" applyFont="1" applyFill="1" applyBorder="1" applyAlignment="1">
      <alignment vertical="center"/>
    </xf>
    <xf numFmtId="0" fontId="41" fillId="8" borderId="114" xfId="11" applyFont="1" applyFill="1" applyBorder="1" applyAlignment="1">
      <alignment vertical="center" wrapText="1"/>
    </xf>
    <xf numFmtId="0" fontId="41" fillId="8" borderId="115" xfId="11" applyFont="1" applyFill="1" applyBorder="1" applyAlignment="1">
      <alignment vertical="center" wrapText="1"/>
    </xf>
    <xf numFmtId="0" fontId="24" fillId="8" borderId="114" xfId="11" applyFont="1" applyFill="1" applyBorder="1" applyAlignment="1">
      <alignment vertical="center" wrapText="1"/>
    </xf>
    <xf numFmtId="0" fontId="24" fillId="8" borderId="115" xfId="11" applyFont="1" applyFill="1" applyBorder="1" applyAlignment="1">
      <alignment vertical="center" wrapText="1"/>
    </xf>
    <xf numFmtId="0" fontId="24" fillId="8" borderId="7" xfId="11" applyFont="1" applyFill="1" applyBorder="1" applyAlignment="1">
      <alignment vertical="center" wrapText="1"/>
    </xf>
    <xf numFmtId="0" fontId="24" fillId="8" borderId="14" xfId="11" applyFont="1" applyFill="1" applyBorder="1" applyAlignment="1">
      <alignment vertical="center" wrapText="1"/>
    </xf>
    <xf numFmtId="0" fontId="19" fillId="8" borderId="28" xfId="11" applyFont="1" applyFill="1" applyBorder="1" applyAlignment="1">
      <alignment horizontal="center" vertical="center"/>
    </xf>
    <xf numFmtId="0" fontId="19" fillId="8" borderId="57" xfId="11" applyFont="1" applyFill="1" applyBorder="1" applyAlignment="1">
      <alignment horizontal="center" vertical="center" wrapText="1"/>
    </xf>
    <xf numFmtId="0" fontId="19" fillId="8" borderId="28" xfId="11" applyFont="1" applyFill="1" applyBorder="1" applyAlignment="1">
      <alignment horizontal="center" vertical="center" wrapText="1"/>
    </xf>
    <xf numFmtId="0" fontId="19" fillId="8" borderId="7" xfId="11" applyFont="1" applyFill="1" applyBorder="1" applyAlignment="1">
      <alignment horizontal="center" vertical="center"/>
    </xf>
    <xf numFmtId="0" fontId="19" fillId="8" borderId="79" xfId="11" applyFont="1" applyFill="1" applyBorder="1" applyAlignment="1">
      <alignment horizontal="center" vertical="center" wrapText="1"/>
    </xf>
    <xf numFmtId="0" fontId="24" fillId="8" borderId="8" xfId="11" applyFont="1" applyFill="1" applyBorder="1" applyAlignment="1">
      <alignment horizontal="center" vertical="center"/>
    </xf>
    <xf numFmtId="0" fontId="24" fillId="8" borderId="7" xfId="11" applyFont="1" applyFill="1" applyBorder="1" applyAlignment="1">
      <alignment horizontal="center" vertical="center"/>
    </xf>
    <xf numFmtId="0" fontId="24" fillId="8" borderId="14" xfId="11" applyFont="1" applyFill="1" applyBorder="1" applyAlignment="1">
      <alignment horizontal="center" vertical="center"/>
    </xf>
    <xf numFmtId="0" fontId="24" fillId="8" borderId="21" xfId="25" applyFont="1" applyFill="1" applyBorder="1" applyAlignment="1">
      <alignment vertical="center"/>
    </xf>
    <xf numFmtId="0" fontId="41" fillId="8" borderId="116" xfId="11" quotePrefix="1" applyFont="1" applyFill="1" applyBorder="1" applyAlignment="1">
      <alignment horizontal="center" vertical="center"/>
    </xf>
    <xf numFmtId="0" fontId="41" fillId="8" borderId="61" xfId="11" quotePrefix="1" applyFont="1" applyFill="1" applyBorder="1" applyAlignment="1">
      <alignment horizontal="center" vertical="center"/>
    </xf>
    <xf numFmtId="0" fontId="41" fillId="8" borderId="83" xfId="11" applyFont="1" applyFill="1" applyBorder="1" applyAlignment="1">
      <alignment horizontal="center" vertical="center"/>
    </xf>
    <xf numFmtId="0" fontId="41" fillId="8" borderId="61" xfId="11" applyFont="1" applyFill="1" applyBorder="1" applyAlignment="1">
      <alignment horizontal="center" vertical="center"/>
    </xf>
    <xf numFmtId="0" fontId="41" fillId="8" borderId="84" xfId="11" applyFont="1" applyFill="1" applyBorder="1" applyAlignment="1">
      <alignment horizontal="center" vertical="center"/>
    </xf>
    <xf numFmtId="0" fontId="41" fillId="8" borderId="84" xfId="11" quotePrefix="1" applyFont="1" applyFill="1" applyBorder="1" applyAlignment="1">
      <alignment horizontal="center" vertical="center"/>
    </xf>
    <xf numFmtId="0" fontId="41" fillId="8" borderId="84" xfId="11" quotePrefix="1" applyFont="1" applyFill="1" applyBorder="1" applyAlignment="1">
      <alignment horizontal="center" vertical="center" wrapText="1"/>
    </xf>
    <xf numFmtId="0" fontId="41" fillId="8" borderId="60" xfId="11" applyFont="1" applyFill="1" applyBorder="1" applyAlignment="1">
      <alignment horizontal="center" vertical="center"/>
    </xf>
    <xf numFmtId="0" fontId="41" fillId="8" borderId="85" xfId="11" applyFont="1" applyFill="1" applyBorder="1" applyAlignment="1">
      <alignment horizontal="center" vertical="center"/>
    </xf>
    <xf numFmtId="0" fontId="41" fillId="8" borderId="116" xfId="11" applyFont="1" applyFill="1" applyBorder="1" applyAlignment="1">
      <alignment horizontal="center" vertical="center" wrapText="1"/>
    </xf>
    <xf numFmtId="0" fontId="19" fillId="8" borderId="62" xfId="11" applyFont="1" applyFill="1" applyBorder="1" applyAlignment="1">
      <alignment horizontal="center" vertical="center"/>
    </xf>
    <xf numFmtId="0" fontId="41" fillId="8" borderId="60" xfId="11" applyFont="1" applyFill="1" applyBorder="1" applyAlignment="1">
      <alignment horizontal="center" vertical="center" wrapText="1"/>
    </xf>
    <xf numFmtId="0" fontId="41" fillId="8" borderId="85" xfId="11" applyFont="1" applyFill="1" applyBorder="1" applyAlignment="1">
      <alignment horizontal="center" vertical="center" wrapText="1"/>
    </xf>
    <xf numFmtId="0" fontId="41" fillId="8" borderId="62" xfId="11" applyFont="1" applyFill="1" applyBorder="1" applyAlignment="1">
      <alignment horizontal="center" vertical="center" wrapText="1"/>
    </xf>
    <xf numFmtId="0" fontId="24" fillId="8" borderId="62" xfId="11" applyFont="1" applyFill="1" applyBorder="1" applyAlignment="1">
      <alignment horizontal="center" vertical="center" wrapText="1"/>
    </xf>
    <xf numFmtId="0" fontId="24" fillId="8" borderId="60" xfId="11" quotePrefix="1" applyFont="1" applyFill="1" applyBorder="1" applyAlignment="1">
      <alignment horizontal="center" vertical="center" wrapText="1"/>
    </xf>
    <xf numFmtId="0" fontId="24" fillId="8" borderId="59" xfId="11" quotePrefix="1" applyFont="1" applyFill="1" applyBorder="1" applyAlignment="1">
      <alignment horizontal="center" vertical="top" wrapText="1"/>
    </xf>
    <xf numFmtId="0" fontId="21" fillId="4" borderId="117" xfId="11" applyFont="1" applyFill="1" applyBorder="1" applyAlignment="1">
      <alignment horizontal="center" vertical="center"/>
    </xf>
    <xf numFmtId="0" fontId="21" fillId="4" borderId="64" xfId="11" applyFont="1" applyFill="1" applyBorder="1" applyAlignment="1">
      <alignment horizontal="center" vertical="center"/>
    </xf>
    <xf numFmtId="0" fontId="21" fillId="4" borderId="118" xfId="25" applyFont="1" applyFill="1" applyBorder="1" applyAlignment="1">
      <alignment horizontal="center" vertical="center"/>
    </xf>
    <xf numFmtId="0" fontId="21" fillId="4" borderId="86" xfId="11" applyFont="1" applyFill="1" applyBorder="1" applyAlignment="1">
      <alignment horizontal="center" vertical="center"/>
    </xf>
    <xf numFmtId="0" fontId="21" fillId="4" borderId="80" xfId="11" applyFont="1" applyFill="1" applyBorder="1" applyAlignment="1">
      <alignment horizontal="center" vertical="center"/>
    </xf>
    <xf numFmtId="0" fontId="21" fillId="4" borderId="63" xfId="11" applyFont="1" applyFill="1" applyBorder="1" applyAlignment="1">
      <alignment horizontal="center" vertical="center"/>
    </xf>
    <xf numFmtId="0" fontId="21" fillId="4" borderId="119" xfId="11" applyFont="1" applyFill="1" applyBorder="1" applyAlignment="1">
      <alignment horizontal="center" vertical="center"/>
    </xf>
    <xf numFmtId="0" fontId="21" fillId="4" borderId="90" xfId="11" applyFont="1" applyFill="1" applyBorder="1" applyAlignment="1">
      <alignment horizontal="center" vertical="center"/>
    </xf>
    <xf numFmtId="0" fontId="21" fillId="4" borderId="120" xfId="11" applyFont="1" applyFill="1" applyBorder="1" applyAlignment="1">
      <alignment horizontal="center" vertical="center"/>
    </xf>
    <xf numFmtId="0" fontId="21" fillId="4" borderId="67" xfId="11" applyFont="1" applyFill="1" applyBorder="1" applyAlignment="1">
      <alignment horizontal="center" vertical="center"/>
    </xf>
    <xf numFmtId="0" fontId="21" fillId="4" borderId="121" xfId="25" applyFont="1" applyFill="1" applyBorder="1" applyAlignment="1">
      <alignment horizontal="center" vertical="center"/>
    </xf>
    <xf numFmtId="0" fontId="21" fillId="4" borderId="87" xfId="11" applyFont="1" applyFill="1" applyBorder="1" applyAlignment="1">
      <alignment horizontal="center" vertical="center"/>
    </xf>
    <xf numFmtId="0" fontId="21" fillId="4" borderId="81" xfId="11" applyFont="1" applyFill="1" applyBorder="1" applyAlignment="1">
      <alignment horizontal="center" vertical="center"/>
    </xf>
    <xf numFmtId="0" fontId="21" fillId="4" borderId="66" xfId="11" applyFont="1" applyFill="1" applyBorder="1" applyAlignment="1">
      <alignment horizontal="center" vertical="center"/>
    </xf>
    <xf numFmtId="0" fontId="21" fillId="4" borderId="107" xfId="11" applyFont="1" applyFill="1" applyBorder="1" applyAlignment="1">
      <alignment horizontal="center" vertical="center"/>
    </xf>
    <xf numFmtId="0" fontId="21" fillId="4" borderId="121" xfId="11" applyFont="1" applyFill="1" applyBorder="1" applyAlignment="1">
      <alignment horizontal="center" vertical="center"/>
    </xf>
    <xf numFmtId="0" fontId="21" fillId="4" borderId="68" xfId="11" applyFont="1" applyFill="1" applyBorder="1" applyAlignment="1">
      <alignment horizontal="center" vertical="center"/>
    </xf>
    <xf numFmtId="0" fontId="21" fillId="10" borderId="122" xfId="11" applyFont="1" applyFill="1" applyBorder="1" applyAlignment="1">
      <alignment horizontal="center" vertical="center"/>
    </xf>
    <xf numFmtId="0" fontId="24" fillId="4" borderId="107" xfId="11" applyFont="1" applyFill="1" applyBorder="1" applyAlignment="1">
      <alignment horizontal="center" vertical="center"/>
    </xf>
    <xf numFmtId="0" fontId="21" fillId="4" borderId="71" xfId="25" applyFont="1" applyFill="1" applyBorder="1" applyAlignment="1">
      <alignment horizontal="center" vertical="center"/>
    </xf>
    <xf numFmtId="0" fontId="21" fillId="10" borderId="125" xfId="11" applyFont="1" applyFill="1" applyBorder="1" applyAlignment="1">
      <alignment horizontal="center" vertical="center"/>
    </xf>
    <xf numFmtId="0" fontId="24" fillId="9" borderId="110" xfId="11" applyFont="1" applyFill="1" applyBorder="1" applyAlignment="1">
      <alignment horizontal="center" vertical="center"/>
    </xf>
    <xf numFmtId="0" fontId="24" fillId="4" borderId="73" xfId="11" applyFont="1" applyFill="1" applyBorder="1" applyAlignment="1">
      <alignment horizontal="center" vertical="center"/>
    </xf>
    <xf numFmtId="0" fontId="24" fillId="9" borderId="2" xfId="11" applyFont="1" applyFill="1" applyBorder="1" applyAlignment="1">
      <alignment horizontal="center" vertical="center"/>
    </xf>
    <xf numFmtId="0" fontId="52" fillId="11" borderId="35" xfId="11" applyFont="1" applyFill="1" applyBorder="1" applyAlignment="1">
      <alignment horizontal="right" vertical="top"/>
    </xf>
    <xf numFmtId="0" fontId="52" fillId="11" borderId="77" xfId="11" applyFont="1" applyFill="1" applyBorder="1" applyAlignment="1">
      <alignment horizontal="left" vertical="top" wrapText="1"/>
    </xf>
    <xf numFmtId="0" fontId="52" fillId="11" borderId="77" xfId="11" applyFont="1" applyFill="1" applyBorder="1" applyAlignment="1">
      <alignment horizontal="left" vertical="top"/>
    </xf>
    <xf numFmtId="0" fontId="52" fillId="11" borderId="36" xfId="11" applyFont="1" applyFill="1" applyBorder="1" applyAlignment="1">
      <alignment horizontal="left" vertical="top"/>
    </xf>
    <xf numFmtId="0" fontId="19" fillId="0" borderId="0" xfId="11" applyFont="1" applyAlignment="1">
      <alignment vertical="center"/>
    </xf>
    <xf numFmtId="0" fontId="24" fillId="0" borderId="0" xfId="11" applyFont="1" applyAlignment="1">
      <alignment vertical="center"/>
    </xf>
    <xf numFmtId="0" fontId="21" fillId="0" borderId="0" xfId="11" applyFont="1" applyAlignment="1">
      <alignment horizontal="left" vertical="center" wrapText="1"/>
    </xf>
    <xf numFmtId="0" fontId="24" fillId="8" borderId="9" xfId="11" applyFont="1" applyFill="1" applyBorder="1" applyAlignment="1">
      <alignment horizontal="center" vertical="center"/>
    </xf>
    <xf numFmtId="0" fontId="24" fillId="8" borderId="73" xfId="11" applyFont="1" applyFill="1" applyBorder="1" applyAlignment="1">
      <alignment horizontal="left" vertical="center"/>
    </xf>
    <xf numFmtId="0" fontId="24" fillId="8" borderId="96" xfId="11" applyFont="1" applyFill="1" applyBorder="1" applyAlignment="1">
      <alignment horizontal="left" vertical="center"/>
    </xf>
    <xf numFmtId="0" fontId="24" fillId="8" borderId="75" xfId="11" applyFont="1" applyFill="1" applyBorder="1" applyAlignment="1">
      <alignment horizontal="left" vertical="center"/>
    </xf>
    <xf numFmtId="0" fontId="21" fillId="8" borderId="14" xfId="11" applyFont="1" applyFill="1" applyBorder="1"/>
    <xf numFmtId="0" fontId="24" fillId="8" borderId="54" xfId="11" applyFont="1" applyFill="1" applyBorder="1" applyAlignment="1">
      <alignment horizontal="center" vertical="center"/>
    </xf>
    <xf numFmtId="0" fontId="24" fillId="8" borderId="55" xfId="11" applyFont="1" applyFill="1" applyBorder="1" applyAlignment="1">
      <alignment horizontal="center" vertical="center"/>
    </xf>
    <xf numFmtId="0" fontId="24" fillId="8" borderId="56" xfId="11" applyFont="1" applyFill="1" applyBorder="1" applyAlignment="1">
      <alignment horizontal="center" vertical="center"/>
    </xf>
    <xf numFmtId="0" fontId="21" fillId="8" borderId="59" xfId="11" applyFont="1" applyFill="1" applyBorder="1"/>
    <xf numFmtId="0" fontId="21" fillId="0" borderId="60" xfId="11" applyFont="1" applyBorder="1" applyAlignment="1">
      <alignment horizontal="center" vertical="center"/>
    </xf>
    <xf numFmtId="0" fontId="21" fillId="0" borderId="84" xfId="11" applyFont="1" applyBorder="1" applyAlignment="1">
      <alignment horizontal="center" vertical="center"/>
    </xf>
    <xf numFmtId="0" fontId="24" fillId="0" borderId="84" xfId="27" applyFont="1" applyBorder="1" applyAlignment="1">
      <alignment horizontal="center" vertical="center"/>
    </xf>
    <xf numFmtId="0" fontId="24" fillId="0" borderId="85" xfId="27" applyFont="1" applyBorder="1" applyAlignment="1">
      <alignment horizontal="center" vertical="center"/>
    </xf>
    <xf numFmtId="0" fontId="21" fillId="0" borderId="14" xfId="11" applyFont="1" applyBorder="1" applyAlignment="1">
      <alignment horizontal="left" vertical="center" shrinkToFit="1"/>
    </xf>
    <xf numFmtId="0" fontId="21" fillId="0" borderId="7" xfId="11" applyFont="1" applyBorder="1" applyAlignment="1">
      <alignment horizontal="left" vertical="center" indent="2" shrinkToFit="1"/>
    </xf>
    <xf numFmtId="0" fontId="21" fillId="0" borderId="14" xfId="11" applyFont="1" applyBorder="1" applyAlignment="1">
      <alignment horizontal="left" vertical="center" indent="2" shrinkToFit="1"/>
    </xf>
    <xf numFmtId="0" fontId="24" fillId="0" borderId="130" xfId="11" applyFont="1" applyBorder="1" applyAlignment="1">
      <alignment horizontal="center" vertical="center"/>
    </xf>
    <xf numFmtId="0" fontId="50" fillId="0" borderId="0" xfId="11" applyFont="1" applyAlignment="1">
      <alignment horizontal="center" vertical="center"/>
    </xf>
    <xf numFmtId="0" fontId="19" fillId="0" borderId="0" xfId="11" applyFont="1"/>
    <xf numFmtId="0" fontId="54" fillId="0" borderId="0" xfId="11" applyFont="1" applyAlignment="1">
      <alignment horizontal="left"/>
    </xf>
    <xf numFmtId="0" fontId="50" fillId="0" borderId="0" xfId="11" applyFont="1"/>
    <xf numFmtId="0" fontId="50" fillId="0" borderId="131" xfId="11" applyFont="1" applyBorder="1" applyAlignment="1">
      <alignment horizontal="left"/>
    </xf>
    <xf numFmtId="0" fontId="50" fillId="9" borderId="132" xfId="11" applyFont="1" applyFill="1" applyBorder="1" applyAlignment="1">
      <alignment horizontal="center"/>
    </xf>
    <xf numFmtId="0" fontId="50" fillId="9" borderId="0" xfId="11" applyFont="1" applyFill="1" applyAlignment="1">
      <alignment horizontal="left" vertical="center"/>
    </xf>
    <xf numFmtId="0" fontId="50" fillId="0" borderId="120" xfId="11" applyFont="1" applyBorder="1" applyAlignment="1">
      <alignment horizontal="left"/>
    </xf>
    <xf numFmtId="0" fontId="50" fillId="9" borderId="81" xfId="11" applyFont="1" applyFill="1" applyBorder="1" applyAlignment="1">
      <alignment horizontal="center"/>
    </xf>
    <xf numFmtId="0" fontId="50" fillId="0" borderId="133" xfId="11" applyFont="1" applyBorder="1"/>
    <xf numFmtId="0" fontId="50" fillId="9" borderId="134" xfId="11" applyFont="1" applyFill="1" applyBorder="1" applyAlignment="1">
      <alignment horizontal="center"/>
    </xf>
    <xf numFmtId="0" fontId="50" fillId="0" borderId="135" xfId="11" applyFont="1" applyBorder="1" applyAlignment="1">
      <alignment horizontal="left"/>
    </xf>
    <xf numFmtId="0" fontId="50" fillId="9" borderId="136" xfId="11" applyFont="1" applyFill="1" applyBorder="1" applyAlignment="1">
      <alignment horizontal="center"/>
    </xf>
    <xf numFmtId="0" fontId="50" fillId="0" borderId="137" xfId="11" applyFont="1" applyBorder="1" applyAlignment="1">
      <alignment horizontal="left"/>
    </xf>
    <xf numFmtId="0" fontId="50" fillId="9" borderId="105" xfId="11" applyFont="1" applyFill="1" applyBorder="1" applyAlignment="1">
      <alignment horizontal="center"/>
    </xf>
    <xf numFmtId="0" fontId="50" fillId="0" borderId="123" xfId="11" applyFont="1" applyBorder="1"/>
    <xf numFmtId="0" fontId="50" fillId="9" borderId="82" xfId="11" applyFont="1" applyFill="1" applyBorder="1" applyAlignment="1">
      <alignment horizontal="center"/>
    </xf>
    <xf numFmtId="0" fontId="55" fillId="0" borderId="0" xfId="11" applyFont="1" applyAlignment="1">
      <alignment vertical="center"/>
    </xf>
    <xf numFmtId="0" fontId="3" fillId="0" borderId="0" xfId="11" applyAlignment="1">
      <alignment horizontal="centerContinuous" vertical="center"/>
    </xf>
    <xf numFmtId="0" fontId="3" fillId="0" borderId="0" xfId="11" applyAlignment="1">
      <alignment horizontal="left" vertical="center"/>
    </xf>
    <xf numFmtId="0" fontId="24" fillId="8" borderId="9" xfId="11" applyFont="1" applyFill="1" applyBorder="1" applyAlignment="1">
      <alignment vertical="center"/>
    </xf>
    <xf numFmtId="0" fontId="41" fillId="8" borderId="55" xfId="11" applyFont="1" applyFill="1" applyBorder="1" applyAlignment="1">
      <alignment vertical="center" wrapText="1"/>
    </xf>
    <xf numFmtId="0" fontId="21" fillId="8" borderId="56" xfId="11" applyFont="1" applyFill="1" applyBorder="1" applyAlignment="1">
      <alignment vertical="center" wrapText="1"/>
    </xf>
    <xf numFmtId="0" fontId="41" fillId="8" borderId="9" xfId="11" applyFont="1" applyFill="1" applyBorder="1" applyAlignment="1">
      <alignment vertical="center" wrapText="1"/>
    </xf>
    <xf numFmtId="0" fontId="24" fillId="8" borderId="14" xfId="11" applyFont="1" applyFill="1" applyBorder="1" applyAlignment="1">
      <alignment vertical="center"/>
    </xf>
    <xf numFmtId="0" fontId="41" fillId="0" borderId="97" xfId="11" applyFont="1" applyBorder="1" applyAlignment="1">
      <alignment horizontal="center" vertical="center" wrapText="1"/>
    </xf>
    <xf numFmtId="0" fontId="41" fillId="0" borderId="0" xfId="11" applyFont="1" applyAlignment="1">
      <alignment horizontal="center" vertical="center" wrapText="1"/>
    </xf>
    <xf numFmtId="0" fontId="41" fillId="0" borderId="57" xfId="11" applyFont="1" applyBorder="1" applyAlignment="1">
      <alignment horizontal="center" vertical="center" wrapText="1" shrinkToFit="1"/>
    </xf>
    <xf numFmtId="0" fontId="41" fillId="0" borderId="57" xfId="11" applyFont="1" applyBorder="1" applyAlignment="1">
      <alignment horizontal="center" vertical="center" wrapText="1"/>
    </xf>
    <xf numFmtId="0" fontId="41" fillId="0" borderId="112" xfId="11" applyFont="1" applyBorder="1" applyAlignment="1">
      <alignment horizontal="center" vertical="center" wrapText="1"/>
    </xf>
    <xf numFmtId="0" fontId="41" fillId="0" borderId="8" xfId="11" applyFont="1" applyBorder="1" applyAlignment="1">
      <alignment horizontal="center" vertical="center" wrapText="1"/>
    </xf>
    <xf numFmtId="0" fontId="41" fillId="0" borderId="14" xfId="11" applyFont="1" applyBorder="1" applyAlignment="1">
      <alignment horizontal="center" vertical="center" wrapText="1"/>
    </xf>
    <xf numFmtId="0" fontId="41" fillId="8" borderId="14" xfId="11" applyFont="1" applyFill="1" applyBorder="1" applyAlignment="1">
      <alignment vertical="center" wrapText="1"/>
    </xf>
    <xf numFmtId="0" fontId="24" fillId="8" borderId="21" xfId="11" applyFont="1" applyFill="1" applyBorder="1" applyAlignment="1">
      <alignment vertical="center"/>
    </xf>
    <xf numFmtId="0" fontId="41" fillId="0" borderId="138" xfId="11" quotePrefix="1" applyFont="1" applyBorder="1" applyAlignment="1">
      <alignment horizontal="center" vertical="center" wrapText="1"/>
    </xf>
    <xf numFmtId="0" fontId="41" fillId="0" borderId="139" xfId="11" quotePrefix="1" applyFont="1" applyBorder="1" applyAlignment="1">
      <alignment horizontal="center" vertical="center" wrapText="1"/>
    </xf>
    <xf numFmtId="0" fontId="41" fillId="0" borderId="140" xfId="11" quotePrefix="1" applyFont="1" applyBorder="1" applyAlignment="1">
      <alignment horizontal="center" vertical="center" wrapText="1"/>
    </xf>
    <xf numFmtId="0" fontId="24" fillId="0" borderId="141" xfId="11" quotePrefix="1" applyFont="1" applyBorder="1" applyAlignment="1">
      <alignment horizontal="center" vertical="center" wrapText="1"/>
    </xf>
    <xf numFmtId="0" fontId="24" fillId="0" borderId="14" xfId="28" applyFont="1" applyBorder="1" applyAlignment="1">
      <alignment vertical="center" wrapText="1"/>
    </xf>
    <xf numFmtId="0" fontId="24" fillId="0" borderId="14" xfId="28" applyFont="1" applyBorder="1" applyAlignment="1">
      <alignment horizontal="left" vertical="center" wrapText="1" indent="1"/>
    </xf>
    <xf numFmtId="0" fontId="21" fillId="0" borderId="14" xfId="28" applyFont="1" applyBorder="1" applyAlignment="1">
      <alignment horizontal="left" vertical="center" wrapText="1" indent="2"/>
    </xf>
    <xf numFmtId="0" fontId="21" fillId="4" borderId="87" xfId="28" applyFont="1" applyFill="1" applyBorder="1" applyAlignment="1">
      <alignment horizontal="center" vertical="center"/>
    </xf>
    <xf numFmtId="0" fontId="21" fillId="4" borderId="120" xfId="28" applyFont="1" applyFill="1" applyBorder="1" applyAlignment="1">
      <alignment horizontal="center" vertical="center"/>
    </xf>
    <xf numFmtId="0" fontId="21" fillId="4" borderId="107" xfId="28" applyFont="1" applyFill="1" applyBorder="1" applyAlignment="1">
      <alignment horizontal="center" vertical="center"/>
    </xf>
    <xf numFmtId="0" fontId="21" fillId="4" borderId="67" xfId="28" applyFont="1" applyFill="1" applyBorder="1" applyAlignment="1">
      <alignment horizontal="center" vertical="center"/>
    </xf>
    <xf numFmtId="0" fontId="21" fillId="4" borderId="91" xfId="28" applyFont="1" applyFill="1" applyBorder="1" applyAlignment="1">
      <alignment horizontal="center" vertical="center"/>
    </xf>
    <xf numFmtId="0" fontId="21" fillId="4" borderId="121" xfId="28" applyFont="1" applyFill="1" applyBorder="1" applyAlignment="1">
      <alignment horizontal="center" vertical="center"/>
    </xf>
    <xf numFmtId="0" fontId="21" fillId="4" borderId="121" xfId="28" quotePrefix="1" applyFont="1" applyFill="1" applyBorder="1" applyAlignment="1">
      <alignment horizontal="center" vertical="center"/>
    </xf>
    <xf numFmtId="0" fontId="24" fillId="0" borderId="14" xfId="28" applyFont="1" applyBorder="1" applyAlignment="1">
      <alignment horizontal="left" vertical="center" indent="1" shrinkToFit="1"/>
    </xf>
    <xf numFmtId="0" fontId="21" fillId="4" borderId="147" xfId="28" applyFont="1" applyFill="1" applyBorder="1" applyAlignment="1">
      <alignment horizontal="center" vertical="center"/>
    </xf>
    <xf numFmtId="0" fontId="24" fillId="0" borderId="141" xfId="28" applyFont="1" applyBorder="1" applyAlignment="1">
      <alignment horizontal="left" vertical="center" wrapText="1"/>
    </xf>
    <xf numFmtId="0" fontId="21" fillId="4" borderId="140" xfId="28" applyFont="1" applyFill="1" applyBorder="1" applyAlignment="1">
      <alignment horizontal="center" vertical="center"/>
    </xf>
    <xf numFmtId="0" fontId="24" fillId="0" borderId="14" xfId="28" applyFont="1" applyBorder="1" applyAlignment="1">
      <alignment vertical="center"/>
    </xf>
    <xf numFmtId="0" fontId="21" fillId="0" borderId="0" xfId="28" applyFont="1" applyAlignment="1">
      <alignment horizontal="center" vertical="center"/>
    </xf>
    <xf numFmtId="0" fontId="24" fillId="0" borderId="21" xfId="11" applyFont="1" applyBorder="1" applyAlignment="1">
      <alignment vertical="center"/>
    </xf>
    <xf numFmtId="0" fontId="21" fillId="4" borderId="71" xfId="11" applyFont="1" applyFill="1" applyBorder="1" applyAlignment="1">
      <alignment horizontal="center" vertical="center"/>
    </xf>
    <xf numFmtId="0" fontId="39" fillId="0" borderId="0" xfId="11" applyFont="1" applyAlignment="1">
      <alignment vertical="center"/>
    </xf>
    <xf numFmtId="49" fontId="24" fillId="8" borderId="93" xfId="11" applyNumberFormat="1" applyFont="1" applyFill="1" applyBorder="1" applyAlignment="1">
      <alignment horizontal="left" vertical="center"/>
    </xf>
    <xf numFmtId="49" fontId="24" fillId="8" borderId="113" xfId="11" applyNumberFormat="1" applyFont="1" applyFill="1" applyBorder="1" applyAlignment="1">
      <alignment horizontal="center" vertical="center"/>
    </xf>
    <xf numFmtId="0" fontId="24" fillId="0" borderId="54" xfId="11" applyFont="1" applyBorder="1" applyAlignment="1">
      <alignment horizontal="centerContinuous" vertical="center"/>
    </xf>
    <xf numFmtId="0" fontId="24" fillId="0" borderId="55" xfId="11" applyFont="1" applyBorder="1" applyAlignment="1">
      <alignment horizontal="centerContinuous" vertical="center"/>
    </xf>
    <xf numFmtId="0" fontId="24" fillId="0" borderId="56" xfId="11" applyFont="1" applyBorder="1" applyAlignment="1">
      <alignment horizontal="centerContinuous" vertical="center"/>
    </xf>
    <xf numFmtId="0" fontId="41" fillId="0" borderId="152" xfId="11" applyFont="1" applyBorder="1" applyAlignment="1">
      <alignment horizontal="center" vertical="center" wrapText="1"/>
    </xf>
    <xf numFmtId="49" fontId="24" fillId="8" borderId="19" xfId="11" applyNumberFormat="1" applyFont="1" applyFill="1" applyBorder="1" applyAlignment="1">
      <alignment horizontal="center" vertical="center"/>
    </xf>
    <xf numFmtId="49" fontId="24" fillId="8" borderId="20" xfId="11" applyNumberFormat="1" applyFont="1" applyFill="1" applyBorder="1" applyAlignment="1">
      <alignment horizontal="center" vertical="center"/>
    </xf>
    <xf numFmtId="0" fontId="24" fillId="0" borderId="138" xfId="11" applyFont="1" applyBorder="1" applyAlignment="1">
      <alignment horizontal="center" vertical="center" wrapText="1"/>
    </xf>
    <xf numFmtId="0" fontId="24" fillId="0" borderId="139" xfId="11" applyFont="1" applyBorder="1" applyAlignment="1">
      <alignment horizontal="center" vertical="center" wrapText="1"/>
    </xf>
    <xf numFmtId="0" fontId="24" fillId="0" borderId="153" xfId="11" applyFont="1" applyBorder="1" applyAlignment="1">
      <alignment horizontal="center" vertical="center" wrapText="1"/>
    </xf>
    <xf numFmtId="0" fontId="24" fillId="0" borderId="21" xfId="11" applyFont="1" applyBorder="1" applyAlignment="1">
      <alignment horizontal="center" vertical="center" wrapText="1"/>
    </xf>
    <xf numFmtId="0" fontId="56" fillId="0" borderId="7" xfId="11" applyFont="1" applyBorder="1" applyAlignment="1">
      <alignment horizontal="center" vertical="center"/>
    </xf>
    <xf numFmtId="0" fontId="57" fillId="0" borderId="8" xfId="11" applyFont="1" applyBorder="1" applyAlignment="1">
      <alignment vertical="center" wrapText="1"/>
    </xf>
    <xf numFmtId="0" fontId="57" fillId="0" borderId="8" xfId="11" applyFont="1" applyBorder="1" applyAlignment="1">
      <alignment vertical="center" shrinkToFit="1"/>
    </xf>
    <xf numFmtId="0" fontId="21" fillId="0" borderId="8" xfId="11" applyFont="1" applyBorder="1" applyAlignment="1">
      <alignment vertical="center" wrapText="1"/>
    </xf>
    <xf numFmtId="0" fontId="24" fillId="0" borderId="75" xfId="11" applyFont="1" applyBorder="1" applyAlignment="1">
      <alignment horizontal="center" vertical="center"/>
    </xf>
    <xf numFmtId="0" fontId="36" fillId="0" borderId="0" xfId="11" applyFont="1" applyAlignment="1">
      <alignment vertical="center"/>
    </xf>
    <xf numFmtId="0" fontId="58" fillId="0" borderId="0" xfId="11" applyFont="1" applyAlignment="1">
      <alignment vertical="center"/>
    </xf>
    <xf numFmtId="0" fontId="59" fillId="0" borderId="0" xfId="11" applyFont="1" applyAlignment="1">
      <alignment horizontal="centerContinuous" vertical="center"/>
    </xf>
    <xf numFmtId="0" fontId="21" fillId="0" borderId="93" xfId="11" applyFont="1" applyBorder="1" applyAlignment="1">
      <alignment vertical="center"/>
    </xf>
    <xf numFmtId="0" fontId="24" fillId="0" borderId="25" xfId="11" applyFont="1" applyBorder="1" applyAlignment="1">
      <alignment horizontal="center" vertical="center"/>
    </xf>
    <xf numFmtId="0" fontId="24" fillId="0" borderId="113" xfId="11" applyFont="1" applyBorder="1" applyAlignment="1">
      <alignment horizontal="center" vertical="center"/>
    </xf>
    <xf numFmtId="0" fontId="24" fillId="0" borderId="73" xfId="11" applyFont="1" applyBorder="1" applyAlignment="1">
      <alignment vertical="center"/>
    </xf>
    <xf numFmtId="0" fontId="24" fillId="0" borderId="96" xfId="11" applyFont="1" applyBorder="1" applyAlignment="1">
      <alignment horizontal="center" vertical="center"/>
    </xf>
    <xf numFmtId="0" fontId="24" fillId="0" borderId="75" xfId="11" applyFont="1" applyBorder="1" applyAlignment="1">
      <alignment vertical="center"/>
    </xf>
    <xf numFmtId="0" fontId="24" fillId="0" borderId="156" xfId="11" applyFont="1" applyBorder="1" applyAlignment="1">
      <alignment horizontal="center" vertical="center" wrapText="1"/>
    </xf>
    <xf numFmtId="0" fontId="24" fillId="0" borderId="157" xfId="11" applyFont="1" applyBorder="1" applyAlignment="1">
      <alignment horizontal="center" vertical="center" wrapText="1"/>
    </xf>
    <xf numFmtId="0" fontId="24" fillId="0" borderId="94" xfId="11" applyFont="1" applyBorder="1" applyAlignment="1">
      <alignment horizontal="center" vertical="center" wrapText="1"/>
    </xf>
    <xf numFmtId="0" fontId="24" fillId="0" borderId="158" xfId="11" applyFont="1" applyBorder="1" applyAlignment="1">
      <alignment horizontal="center" vertical="center" wrapText="1"/>
    </xf>
    <xf numFmtId="0" fontId="24" fillId="0" borderId="159" xfId="11" applyFont="1" applyBorder="1" applyAlignment="1">
      <alignment horizontal="center" vertical="center" wrapText="1"/>
    </xf>
    <xf numFmtId="0" fontId="24" fillId="0" borderId="160" xfId="11" applyFont="1" applyBorder="1" applyAlignment="1">
      <alignment horizontal="center" vertical="center" wrapText="1"/>
    </xf>
    <xf numFmtId="0" fontId="21" fillId="0" borderId="161" xfId="11" applyFont="1" applyBorder="1" applyAlignment="1">
      <alignment vertical="center"/>
    </xf>
    <xf numFmtId="0" fontId="24" fillId="9" borderId="117" xfId="11" applyFont="1" applyFill="1" applyBorder="1" applyAlignment="1">
      <alignment horizontal="center" vertical="center"/>
    </xf>
    <xf numFmtId="0" fontId="24" fillId="9" borderId="64" xfId="11" applyFont="1" applyFill="1" applyBorder="1" applyAlignment="1">
      <alignment horizontal="center" vertical="center"/>
    </xf>
    <xf numFmtId="0" fontId="21" fillId="0" borderId="19" xfId="11" applyFont="1" applyBorder="1" applyAlignment="1">
      <alignment vertical="center"/>
    </xf>
    <xf numFmtId="0" fontId="24" fillId="9" borderId="123" xfId="11" applyFont="1" applyFill="1" applyBorder="1" applyAlignment="1">
      <alignment horizontal="center" vertical="center"/>
    </xf>
    <xf numFmtId="0" fontId="21" fillId="4" borderId="82" xfId="11" applyFont="1" applyFill="1" applyBorder="1" applyAlignment="1">
      <alignment horizontal="center" vertical="center"/>
    </xf>
    <xf numFmtId="0" fontId="21" fillId="0" borderId="73" xfId="11" applyFont="1" applyBorder="1" applyAlignment="1">
      <alignment vertical="center"/>
    </xf>
    <xf numFmtId="0" fontId="24" fillId="0" borderId="110" xfId="11" applyFont="1" applyBorder="1" applyAlignment="1">
      <alignment horizontal="center" vertical="center" wrapText="1"/>
    </xf>
    <xf numFmtId="0" fontId="24" fillId="0" borderId="109" xfId="11" applyFont="1" applyBorder="1" applyAlignment="1">
      <alignment horizontal="center" vertical="center" wrapText="1"/>
    </xf>
    <xf numFmtId="0" fontId="21" fillId="0" borderId="7" xfId="11" applyFont="1" applyBorder="1" applyAlignment="1">
      <alignment vertical="center"/>
    </xf>
    <xf numFmtId="0" fontId="24" fillId="0" borderId="2" xfId="11" applyFont="1" applyBorder="1" applyAlignment="1">
      <alignment vertical="center"/>
    </xf>
    <xf numFmtId="0" fontId="59" fillId="0" borderId="0" xfId="11" applyFont="1" applyAlignment="1">
      <alignment vertical="center"/>
    </xf>
    <xf numFmtId="0" fontId="21" fillId="0" borderId="93" xfId="11" applyFont="1" applyBorder="1" applyAlignment="1">
      <alignment horizontal="center" vertical="center"/>
    </xf>
    <xf numFmtId="0" fontId="21" fillId="0" borderId="54" xfId="11" applyFont="1" applyBorder="1" applyAlignment="1">
      <alignment vertical="center"/>
    </xf>
    <xf numFmtId="0" fontId="21" fillId="0" borderId="55" xfId="11" applyFont="1" applyBorder="1" applyAlignment="1">
      <alignment vertical="center"/>
    </xf>
    <xf numFmtId="0" fontId="21" fillId="0" borderId="152" xfId="11" applyFont="1" applyBorder="1" applyAlignment="1">
      <alignment vertical="center"/>
    </xf>
    <xf numFmtId="0" fontId="21" fillId="0" borderId="7" xfId="11" applyFont="1" applyBorder="1" applyAlignment="1">
      <alignment horizontal="center" vertical="center"/>
    </xf>
    <xf numFmtId="0" fontId="21" fillId="0" borderId="162" xfId="11" applyFont="1" applyBorder="1" applyAlignment="1">
      <alignment horizontal="center" vertical="center" wrapText="1" shrinkToFit="1"/>
    </xf>
    <xf numFmtId="0" fontId="21" fillId="0" borderId="29" xfId="11" applyFont="1" applyBorder="1" applyAlignment="1">
      <alignment horizontal="center" vertical="center" wrapText="1" shrinkToFit="1"/>
    </xf>
    <xf numFmtId="0" fontId="21" fillId="0" borderId="58" xfId="11" applyFont="1" applyBorder="1" applyAlignment="1">
      <alignment horizontal="center" vertical="center" wrapText="1" shrinkToFit="1"/>
    </xf>
    <xf numFmtId="0" fontId="36" fillId="0" borderId="0" xfId="11" applyFont="1" applyAlignment="1">
      <alignment horizontal="left" vertical="center"/>
    </xf>
    <xf numFmtId="0" fontId="14" fillId="0" borderId="0" xfId="11" applyFont="1" applyAlignment="1">
      <alignment horizontal="left" vertical="center"/>
    </xf>
    <xf numFmtId="0" fontId="59" fillId="0" borderId="0" xfId="11" applyFont="1" applyAlignment="1">
      <alignment horizontal="left" vertical="center"/>
    </xf>
    <xf numFmtId="0" fontId="58" fillId="0" borderId="0" xfId="11" applyFont="1" applyAlignment="1">
      <alignment horizontal="centerContinuous" vertical="center"/>
    </xf>
    <xf numFmtId="16" fontId="21" fillId="0" borderId="73" xfId="11" quotePrefix="1" applyNumberFormat="1" applyFont="1" applyBorder="1" applyAlignment="1">
      <alignment horizontal="center" vertical="center"/>
    </xf>
    <xf numFmtId="0" fontId="21" fillId="0" borderId="74" xfId="11" quotePrefix="1" applyFont="1" applyBorder="1" applyAlignment="1">
      <alignment horizontal="center" vertical="center"/>
    </xf>
    <xf numFmtId="0" fontId="21" fillId="0" borderId="96" xfId="11" quotePrefix="1" applyFont="1" applyBorder="1" applyAlignment="1">
      <alignment horizontal="center" vertical="center"/>
    </xf>
    <xf numFmtId="0" fontId="21" fillId="0" borderId="74" xfId="11" applyFont="1" applyBorder="1" applyAlignment="1">
      <alignment horizontal="center" vertical="center"/>
    </xf>
    <xf numFmtId="0" fontId="21" fillId="0" borderId="96" xfId="11" applyFont="1" applyBorder="1" applyAlignment="1">
      <alignment horizontal="center" vertical="center"/>
    </xf>
    <xf numFmtId="0" fontId="21" fillId="0" borderId="2" xfId="11" applyFont="1" applyBorder="1" applyAlignment="1">
      <alignment horizontal="center" vertical="center"/>
    </xf>
    <xf numFmtId="0" fontId="24" fillId="0" borderId="7" xfId="11" applyFont="1" applyBorder="1" applyAlignment="1">
      <alignment vertical="center"/>
    </xf>
    <xf numFmtId="0" fontId="21" fillId="0" borderId="7" xfId="11" applyFont="1" applyBorder="1" applyAlignment="1">
      <alignment horizontal="left" vertical="center"/>
    </xf>
    <xf numFmtId="0" fontId="21" fillId="0" borderId="7" xfId="11" applyFont="1" applyBorder="1" applyAlignment="1">
      <alignment horizontal="left" vertical="center" shrinkToFit="1"/>
    </xf>
    <xf numFmtId="0" fontId="21" fillId="0" borderId="19" xfId="11" applyFont="1" applyBorder="1" applyAlignment="1">
      <alignment horizontal="left" vertical="center"/>
    </xf>
    <xf numFmtId="0" fontId="60" fillId="0" borderId="0" xfId="11" applyFont="1" applyBorder="1" applyAlignment="1">
      <alignment wrapText="1"/>
    </xf>
    <xf numFmtId="0" fontId="60" fillId="0" borderId="0" xfId="11" applyFont="1" applyBorder="1" applyAlignment="1">
      <alignment horizontal="center" wrapText="1"/>
    </xf>
    <xf numFmtId="2" fontId="45" fillId="7" borderId="43" xfId="11" applyNumberFormat="1" applyFont="1" applyFill="1" applyBorder="1" applyAlignment="1">
      <alignment horizontal="center" vertical="top" wrapText="1"/>
    </xf>
    <xf numFmtId="4" fontId="45" fillId="7" borderId="49" xfId="11" applyNumberFormat="1" applyFont="1" applyFill="1" applyBorder="1" applyAlignment="1">
      <alignment horizontal="center" vertical="center"/>
    </xf>
    <xf numFmtId="3" fontId="45" fillId="7" borderId="52" xfId="11" applyNumberFormat="1" applyFont="1" applyFill="1" applyBorder="1" applyAlignment="1">
      <alignment horizontal="center" vertical="top"/>
    </xf>
    <xf numFmtId="4" fontId="45" fillId="7" borderId="46" xfId="11" applyNumberFormat="1" applyFont="1" applyFill="1" applyBorder="1" applyAlignment="1">
      <alignment horizontal="center" vertical="center"/>
    </xf>
    <xf numFmtId="4" fontId="45" fillId="7" borderId="46" xfId="11" applyNumberFormat="1" applyFont="1" applyFill="1" applyBorder="1" applyAlignment="1">
      <alignment horizontal="center" vertical="top"/>
    </xf>
    <xf numFmtId="3" fontId="45" fillId="7" borderId="43" xfId="11" applyNumberFormat="1" applyFont="1" applyFill="1" applyBorder="1" applyAlignment="1">
      <alignment horizontal="center" vertical="top"/>
    </xf>
    <xf numFmtId="3" fontId="45" fillId="7" borderId="40" xfId="11" applyNumberFormat="1" applyFont="1" applyFill="1" applyBorder="1" applyAlignment="1">
      <alignment horizontal="center" vertical="top"/>
    </xf>
    <xf numFmtId="0" fontId="17" fillId="0" borderId="43" xfId="11" applyFont="1" applyBorder="1" applyAlignment="1">
      <alignment horizontal="center" vertical="top" wrapText="1"/>
    </xf>
    <xf numFmtId="0" fontId="62" fillId="0" borderId="43" xfId="1" applyNumberFormat="1" applyFont="1" applyFill="1" applyBorder="1" applyAlignment="1" applyProtection="1">
      <alignment horizontal="center" vertical="top" wrapText="1"/>
    </xf>
    <xf numFmtId="14" fontId="17" fillId="0" borderId="43" xfId="11" applyNumberFormat="1" applyFont="1" applyBorder="1" applyAlignment="1">
      <alignment horizontal="center" vertical="top" wrapText="1"/>
    </xf>
    <xf numFmtId="0" fontId="14" fillId="0" borderId="43" xfId="11" applyFont="1" applyBorder="1" applyAlignment="1">
      <alignment horizontal="center" vertical="top" wrapText="1"/>
    </xf>
    <xf numFmtId="0" fontId="17" fillId="0" borderId="43" xfId="11" applyFont="1" applyBorder="1" applyAlignment="1">
      <alignment horizontal="center" vertical="top"/>
    </xf>
    <xf numFmtId="168" fontId="17" fillId="0" borderId="43" xfId="11" applyNumberFormat="1" applyFont="1" applyBorder="1" applyAlignment="1">
      <alignment horizontal="center" vertical="top"/>
    </xf>
    <xf numFmtId="0" fontId="17" fillId="0" borderId="46" xfId="11" applyFont="1" applyBorder="1" applyAlignment="1">
      <alignment horizontal="center" vertical="top" wrapText="1"/>
    </xf>
    <xf numFmtId="0" fontId="63" fillId="0" borderId="0" xfId="11" applyFont="1" applyAlignment="1">
      <alignment horizontal="center" vertical="top" wrapText="1"/>
    </xf>
    <xf numFmtId="3" fontId="17" fillId="7" borderId="40" xfId="11" applyNumberFormat="1" applyFont="1" applyFill="1" applyBorder="1" applyAlignment="1">
      <alignment horizontal="center" vertical="top"/>
    </xf>
    <xf numFmtId="3" fontId="17" fillId="0" borderId="43" xfId="11" applyNumberFormat="1" applyFont="1" applyBorder="1" applyAlignment="1">
      <alignment horizontal="center" vertical="top"/>
    </xf>
    <xf numFmtId="3" fontId="17" fillId="0" borderId="49" xfId="11" applyNumberFormat="1" applyFont="1" applyBorder="1" applyAlignment="1">
      <alignment horizontal="center" vertical="top"/>
    </xf>
    <xf numFmtId="0" fontId="17" fillId="0" borderId="37" xfId="11" applyFont="1" applyBorder="1" applyAlignment="1">
      <alignment horizontal="center" vertical="top" wrapText="1"/>
    </xf>
    <xf numFmtId="0" fontId="17" fillId="0" borderId="0" xfId="11" applyFont="1" applyAlignment="1">
      <alignment horizontal="center"/>
    </xf>
    <xf numFmtId="3" fontId="17" fillId="0" borderId="42" xfId="11" applyNumberFormat="1" applyFont="1" applyBorder="1" applyAlignment="1">
      <alignment horizontal="center" vertical="top"/>
    </xf>
    <xf numFmtId="3" fontId="17" fillId="0" borderId="48" xfId="11" applyNumberFormat="1" applyFont="1" applyBorder="1" applyAlignment="1">
      <alignment horizontal="center" vertical="top"/>
    </xf>
    <xf numFmtId="0" fontId="17" fillId="0" borderId="36" xfId="11" applyFont="1" applyBorder="1" applyAlignment="1">
      <alignment horizontal="center" vertical="top" wrapText="1"/>
    </xf>
    <xf numFmtId="3" fontId="17" fillId="7" borderId="43" xfId="11" applyNumberFormat="1" applyFont="1" applyFill="1" applyBorder="1" applyAlignment="1">
      <alignment horizontal="center" vertical="top"/>
    </xf>
    <xf numFmtId="3" fontId="17" fillId="0" borderId="40" xfId="11" applyNumberFormat="1" applyFont="1" applyBorder="1" applyAlignment="1">
      <alignment horizontal="center" vertical="top"/>
    </xf>
    <xf numFmtId="0" fontId="17" fillId="0" borderId="0" xfId="11" applyFont="1"/>
    <xf numFmtId="4" fontId="17" fillId="7" borderId="46" xfId="11" applyNumberFormat="1" applyFont="1" applyFill="1" applyBorder="1" applyAlignment="1">
      <alignment horizontal="center" vertical="top"/>
    </xf>
    <xf numFmtId="4" fontId="17" fillId="7" borderId="46" xfId="11" applyNumberFormat="1" applyFont="1" applyFill="1" applyBorder="1" applyAlignment="1">
      <alignment horizontal="center" vertical="center"/>
    </xf>
    <xf numFmtId="3" fontId="17" fillId="7" borderId="52" xfId="11" applyNumberFormat="1" applyFont="1" applyFill="1" applyBorder="1" applyAlignment="1">
      <alignment horizontal="center" vertical="top"/>
    </xf>
    <xf numFmtId="4" fontId="17" fillId="7" borderId="49" xfId="11" applyNumberFormat="1" applyFont="1" applyFill="1" applyBorder="1" applyAlignment="1">
      <alignment horizontal="center" vertical="center"/>
    </xf>
    <xf numFmtId="3" fontId="17" fillId="0" borderId="40" xfId="11" applyNumberFormat="1" applyFont="1" applyBorder="1" applyAlignment="1">
      <alignment horizontal="center" vertical="top" wrapText="1"/>
    </xf>
    <xf numFmtId="3" fontId="17" fillId="0" borderId="43" xfId="11" applyNumberFormat="1" applyFont="1" applyBorder="1" applyAlignment="1">
      <alignment horizontal="center" vertical="top" wrapText="1"/>
    </xf>
    <xf numFmtId="3" fontId="17" fillId="0" borderId="46" xfId="11" applyNumberFormat="1" applyFont="1" applyBorder="1" applyAlignment="1">
      <alignment horizontal="center" vertical="top" wrapText="1"/>
    </xf>
    <xf numFmtId="2" fontId="17" fillId="7" borderId="43" xfId="11" applyNumberFormat="1" applyFont="1" applyFill="1" applyBorder="1" applyAlignment="1">
      <alignment horizontal="center" vertical="top" wrapText="1"/>
    </xf>
    <xf numFmtId="0" fontId="17" fillId="7" borderId="39" xfId="11" applyFont="1" applyFill="1" applyBorder="1" applyAlignment="1">
      <alignment horizontal="center" vertical="top" wrapText="1"/>
    </xf>
    <xf numFmtId="0" fontId="17" fillId="7" borderId="42" xfId="11" applyFont="1" applyFill="1" applyBorder="1" applyAlignment="1">
      <alignment horizontal="center" vertical="top" wrapText="1"/>
    </xf>
    <xf numFmtId="0" fontId="20" fillId="0" borderId="40" xfId="11" applyFont="1" applyBorder="1" applyAlignment="1">
      <alignment horizontal="center" vertical="top" wrapText="1"/>
    </xf>
    <xf numFmtId="0" fontId="64" fillId="5" borderId="28" xfId="11" applyFont="1" applyFill="1" applyBorder="1" applyAlignment="1">
      <alignment horizontal="left" vertical="center"/>
    </xf>
    <xf numFmtId="0" fontId="24" fillId="4" borderId="66" xfId="11" applyFont="1" applyFill="1" applyBorder="1" applyAlignment="1">
      <alignment horizontal="center" vertical="center"/>
    </xf>
    <xf numFmtId="0" fontId="21" fillId="4" borderId="70" xfId="11" applyFont="1" applyFill="1" applyBorder="1" applyAlignment="1">
      <alignment horizontal="center" vertical="center"/>
    </xf>
    <xf numFmtId="0" fontId="21" fillId="4" borderId="65" xfId="11" applyFont="1" applyFill="1" applyBorder="1" applyAlignment="1">
      <alignment horizontal="center" vertical="center"/>
    </xf>
    <xf numFmtId="0" fontId="21" fillId="4" borderId="72" xfId="11" applyFont="1" applyFill="1" applyBorder="1" applyAlignment="1">
      <alignment horizontal="center" vertical="center"/>
    </xf>
    <xf numFmtId="0" fontId="21" fillId="4" borderId="73" xfId="11" applyFont="1" applyFill="1" applyBorder="1" applyAlignment="1">
      <alignment horizontal="center" vertical="center"/>
    </xf>
    <xf numFmtId="0" fontId="21" fillId="4" borderId="74" xfId="11" applyFont="1" applyFill="1" applyBorder="1" applyAlignment="1">
      <alignment horizontal="center" vertical="center"/>
    </xf>
    <xf numFmtId="0" fontId="21" fillId="4" borderId="75" xfId="11" applyFont="1" applyFill="1" applyBorder="1" applyAlignment="1">
      <alignment horizontal="center" vertical="center"/>
    </xf>
    <xf numFmtId="0" fontId="21" fillId="4" borderId="63" xfId="25" applyFont="1" applyFill="1" applyBorder="1" applyAlignment="1">
      <alignment horizontal="center" vertical="center"/>
    </xf>
    <xf numFmtId="0" fontId="21" fillId="4" borderId="66" xfId="25" applyFont="1" applyFill="1" applyBorder="1" applyAlignment="1">
      <alignment horizontal="center" vertical="center"/>
    </xf>
    <xf numFmtId="0" fontId="21" fillId="4" borderId="87" xfId="25" applyFont="1" applyFill="1" applyBorder="1" applyAlignment="1">
      <alignment horizontal="center" vertical="center"/>
    </xf>
    <xf numFmtId="0" fontId="24" fillId="4" borderId="66" xfId="25" applyFont="1" applyFill="1" applyBorder="1" applyAlignment="1">
      <alignment horizontal="center" vertical="center"/>
    </xf>
    <xf numFmtId="0" fontId="21" fillId="4" borderId="70" xfId="25" applyFont="1" applyFill="1" applyBorder="1" applyAlignment="1">
      <alignment horizontal="center" vertical="center"/>
    </xf>
    <xf numFmtId="0" fontId="21" fillId="4" borderId="88" xfId="25" applyFont="1" applyFill="1" applyBorder="1" applyAlignment="1">
      <alignment horizontal="center" vertical="center"/>
    </xf>
    <xf numFmtId="0" fontId="21" fillId="9" borderId="2" xfId="11" applyFont="1" applyFill="1" applyBorder="1" applyAlignment="1">
      <alignment horizontal="center" vertical="center"/>
    </xf>
    <xf numFmtId="0" fontId="21" fillId="4" borderId="92" xfId="11" applyFont="1" applyFill="1" applyBorder="1" applyAlignment="1">
      <alignment horizontal="center" vertical="center"/>
    </xf>
    <xf numFmtId="0" fontId="21" fillId="0" borderId="21" xfId="11" applyFont="1" applyBorder="1" applyAlignment="1">
      <alignment horizontal="center" vertical="center"/>
    </xf>
    <xf numFmtId="0" fontId="24" fillId="4" borderId="103" xfId="25" applyFont="1" applyFill="1" applyBorder="1" applyAlignment="1">
      <alignment horizontal="center" vertical="center"/>
    </xf>
    <xf numFmtId="0" fontId="24" fillId="4" borderId="104" xfId="25" applyFont="1" applyFill="1" applyBorder="1" applyAlignment="1">
      <alignment horizontal="center" vertical="center"/>
    </xf>
    <xf numFmtId="0" fontId="24" fillId="4" borderId="105" xfId="25" applyFont="1" applyFill="1" applyBorder="1" applyAlignment="1">
      <alignment horizontal="center" vertical="center"/>
    </xf>
    <xf numFmtId="0" fontId="24" fillId="4" borderId="106" xfId="25" applyFont="1" applyFill="1" applyBorder="1" applyAlignment="1">
      <alignment horizontal="center" vertical="center"/>
    </xf>
    <xf numFmtId="0" fontId="21" fillId="4" borderId="0" xfId="11" applyFont="1" applyFill="1" applyAlignment="1">
      <alignment horizontal="center" vertical="center"/>
    </xf>
    <xf numFmtId="0" fontId="21" fillId="4" borderId="96" xfId="11" applyFont="1" applyFill="1" applyBorder="1" applyAlignment="1">
      <alignment horizontal="center" vertical="center"/>
    </xf>
    <xf numFmtId="0" fontId="21" fillId="4" borderId="110" xfId="11" applyFont="1" applyFill="1" applyBorder="1" applyAlignment="1">
      <alignment horizontal="center" vertical="center"/>
    </xf>
    <xf numFmtId="0" fontId="21" fillId="4" borderId="61" xfId="11" applyFont="1" applyFill="1" applyBorder="1" applyAlignment="1">
      <alignment horizontal="center" vertical="center"/>
    </xf>
    <xf numFmtId="0" fontId="21" fillId="4" borderId="111" xfId="11" applyFont="1" applyFill="1" applyBorder="1" applyAlignment="1">
      <alignment horizontal="center" vertical="center"/>
    </xf>
    <xf numFmtId="0" fontId="21" fillId="4" borderId="83" xfId="11" applyFont="1" applyFill="1" applyBorder="1" applyAlignment="1">
      <alignment horizontal="center" vertical="center"/>
    </xf>
    <xf numFmtId="0" fontId="21" fillId="9" borderId="59" xfId="11" applyFont="1" applyFill="1" applyBorder="1" applyAlignment="1">
      <alignment horizontal="center" vertical="center"/>
    </xf>
    <xf numFmtId="0" fontId="21" fillId="4" borderId="57" xfId="11" applyFont="1" applyFill="1" applyBorder="1" applyAlignment="1">
      <alignment horizontal="center" vertical="center"/>
    </xf>
    <xf numFmtId="0" fontId="21" fillId="4" borderId="112" xfId="11" applyFont="1" applyFill="1" applyBorder="1" applyAlignment="1">
      <alignment horizontal="center" vertical="center"/>
    </xf>
    <xf numFmtId="0" fontId="21" fillId="4" borderId="103" xfId="11" applyFont="1" applyFill="1" applyBorder="1" applyAlignment="1">
      <alignment horizontal="center" vertical="center"/>
    </xf>
    <xf numFmtId="0" fontId="21" fillId="4" borderId="104" xfId="11" applyFont="1" applyFill="1" applyBorder="1" applyAlignment="1">
      <alignment horizontal="center" vertical="center"/>
    </xf>
    <xf numFmtId="0" fontId="21" fillId="4" borderId="105" xfId="11" applyFont="1" applyFill="1" applyBorder="1" applyAlignment="1">
      <alignment horizontal="center" vertical="center"/>
    </xf>
    <xf numFmtId="0" fontId="21" fillId="4" borderId="106" xfId="11" applyFont="1" applyFill="1" applyBorder="1" applyAlignment="1">
      <alignment horizontal="center" vertical="center"/>
    </xf>
    <xf numFmtId="0" fontId="21" fillId="4" borderId="95" xfId="11" applyFont="1" applyFill="1" applyBorder="1" applyAlignment="1">
      <alignment horizontal="center" vertical="center"/>
    </xf>
    <xf numFmtId="0" fontId="21" fillId="4" borderId="99" xfId="11" applyFont="1" applyFill="1" applyBorder="1" applyAlignment="1">
      <alignment horizontal="center" vertical="center"/>
    </xf>
    <xf numFmtId="0" fontId="21" fillId="4" borderId="102" xfId="11" applyFont="1" applyFill="1" applyBorder="1" applyAlignment="1">
      <alignment horizontal="center" vertical="center"/>
    </xf>
    <xf numFmtId="0" fontId="21" fillId="4" borderId="108" xfId="11" applyFont="1" applyFill="1" applyBorder="1" applyAlignment="1">
      <alignment horizontal="center" vertical="center"/>
    </xf>
    <xf numFmtId="0" fontId="21" fillId="4" borderId="123" xfId="11" applyFont="1" applyFill="1" applyBorder="1" applyAlignment="1">
      <alignment horizontal="center" vertical="center"/>
    </xf>
    <xf numFmtId="0" fontId="21" fillId="4" borderId="124" xfId="11" applyFont="1" applyFill="1" applyBorder="1" applyAlignment="1">
      <alignment horizontal="center" vertical="center"/>
    </xf>
    <xf numFmtId="0" fontId="21" fillId="4" borderId="88" xfId="11" applyFont="1" applyFill="1" applyBorder="1" applyAlignment="1">
      <alignment horizontal="center" vertical="center"/>
    </xf>
    <xf numFmtId="0" fontId="21" fillId="4" borderId="89" xfId="11" applyFont="1" applyFill="1" applyBorder="1" applyAlignment="1">
      <alignment horizontal="center" vertical="center"/>
    </xf>
    <xf numFmtId="0" fontId="21" fillId="4" borderId="109" xfId="11" applyFont="1" applyFill="1" applyBorder="1" applyAlignment="1">
      <alignment horizontal="center" vertical="center"/>
    </xf>
    <xf numFmtId="0" fontId="24" fillId="9" borderId="110" xfId="11" quotePrefix="1" applyFont="1" applyFill="1" applyBorder="1" applyAlignment="1">
      <alignment horizontal="center" vertical="center"/>
    </xf>
    <xf numFmtId="0" fontId="21" fillId="4" borderId="116" xfId="11" applyFont="1" applyFill="1" applyBorder="1" applyAlignment="1">
      <alignment horizontal="center" vertical="center"/>
    </xf>
    <xf numFmtId="0" fontId="21" fillId="4" borderId="84" xfId="11" applyFont="1" applyFill="1" applyBorder="1" applyAlignment="1">
      <alignment horizontal="center" vertical="center"/>
    </xf>
    <xf numFmtId="0" fontId="24" fillId="9" borderId="60" xfId="11" quotePrefix="1" applyFont="1" applyFill="1" applyBorder="1" applyAlignment="1">
      <alignment horizontal="center" vertical="center"/>
    </xf>
    <xf numFmtId="0" fontId="21" fillId="4" borderId="85" xfId="11" applyFont="1" applyFill="1" applyBorder="1" applyAlignment="1">
      <alignment horizontal="center" vertical="center"/>
    </xf>
    <xf numFmtId="0" fontId="21" fillId="4" borderId="60" xfId="11" applyFont="1" applyFill="1" applyBorder="1" applyAlignment="1">
      <alignment horizontal="center" vertical="center"/>
    </xf>
    <xf numFmtId="0" fontId="24" fillId="9" borderId="116" xfId="11" quotePrefix="1" applyFont="1" applyFill="1" applyBorder="1" applyAlignment="1">
      <alignment horizontal="center" vertical="center"/>
    </xf>
    <xf numFmtId="0" fontId="21" fillId="4" borderId="118" xfId="11" applyFont="1" applyFill="1" applyBorder="1" applyAlignment="1">
      <alignment horizontal="center" vertical="center"/>
    </xf>
    <xf numFmtId="0" fontId="19" fillId="4" borderId="63" xfId="11" applyFont="1" applyFill="1" applyBorder="1" applyAlignment="1">
      <alignment horizontal="center" vertical="center"/>
    </xf>
    <xf numFmtId="0" fontId="19" fillId="4" borderId="80" xfId="11" applyFont="1" applyFill="1" applyBorder="1" applyAlignment="1">
      <alignment horizontal="center" vertical="center"/>
    </xf>
    <xf numFmtId="0" fontId="21" fillId="4" borderId="117" xfId="27" applyFont="1" applyFill="1" applyBorder="1" applyAlignment="1">
      <alignment horizontal="center" vertical="center"/>
    </xf>
    <xf numFmtId="0" fontId="21" fillId="4" borderId="64" xfId="27" applyFont="1" applyFill="1" applyBorder="1" applyAlignment="1">
      <alignment horizontal="center" vertical="center"/>
    </xf>
    <xf numFmtId="0" fontId="21" fillId="4" borderId="120" xfId="27" applyFont="1" applyFill="1" applyBorder="1" applyAlignment="1">
      <alignment horizontal="center" vertical="center"/>
    </xf>
    <xf numFmtId="0" fontId="21" fillId="4" borderId="67" xfId="27" applyFont="1" applyFill="1" applyBorder="1" applyAlignment="1">
      <alignment horizontal="center" vertical="center"/>
    </xf>
    <xf numFmtId="0" fontId="24" fillId="9" borderId="101" xfId="11" applyFont="1" applyFill="1" applyBorder="1" applyAlignment="1">
      <alignment horizontal="center" vertical="center"/>
    </xf>
    <xf numFmtId="0" fontId="24" fillId="4" borderId="98" xfId="11" applyFont="1" applyFill="1" applyBorder="1" applyAlignment="1">
      <alignment horizontal="center" vertical="center"/>
    </xf>
    <xf numFmtId="0" fontId="21" fillId="4" borderId="126" xfId="11" applyFont="1" applyFill="1" applyBorder="1" applyAlignment="1">
      <alignment horizontal="center" vertical="center"/>
    </xf>
    <xf numFmtId="0" fontId="21" fillId="4" borderId="127" xfId="11" applyFont="1" applyFill="1" applyBorder="1" applyAlignment="1">
      <alignment horizontal="center" vertical="center"/>
    </xf>
    <xf numFmtId="0" fontId="21" fillId="4" borderId="128" xfId="11" applyFont="1" applyFill="1" applyBorder="1" applyAlignment="1">
      <alignment horizontal="center" vertical="center"/>
    </xf>
    <xf numFmtId="0" fontId="21" fillId="4" borderId="129" xfId="11" applyFont="1" applyFill="1" applyBorder="1" applyAlignment="1">
      <alignment horizontal="center" vertical="center"/>
    </xf>
    <xf numFmtId="0" fontId="24" fillId="4" borderId="19" xfId="11" applyFont="1" applyFill="1" applyBorder="1" applyAlignment="1">
      <alignment horizontal="center" vertical="center"/>
    </xf>
    <xf numFmtId="0" fontId="24" fillId="4" borderId="95" xfId="11" applyFont="1" applyFill="1" applyBorder="1" applyAlignment="1">
      <alignment horizontal="center" vertical="center"/>
    </xf>
    <xf numFmtId="0" fontId="21" fillId="4" borderId="98" xfId="11" applyFont="1" applyFill="1" applyBorder="1" applyAlignment="1">
      <alignment horizontal="center" vertical="center"/>
    </xf>
    <xf numFmtId="0" fontId="24" fillId="4" borderId="131" xfId="28" applyFont="1" applyFill="1" applyBorder="1" applyAlignment="1">
      <alignment horizontal="center" vertical="center"/>
    </xf>
    <xf numFmtId="0" fontId="24" fillId="4" borderId="142" xfId="28" applyFont="1" applyFill="1" applyBorder="1" applyAlignment="1">
      <alignment horizontal="center" vertical="center"/>
    </xf>
    <xf numFmtId="0" fontId="24" fillId="4" borderId="143" xfId="28" applyFont="1" applyFill="1" applyBorder="1" applyAlignment="1">
      <alignment horizontal="center" vertical="center"/>
    </xf>
    <xf numFmtId="0" fontId="21" fillId="4" borderId="143" xfId="11" applyFont="1" applyFill="1" applyBorder="1" applyAlignment="1">
      <alignment horizontal="center" vertical="center"/>
    </xf>
    <xf numFmtId="0" fontId="21" fillId="4" borderId="144" xfId="11" applyFont="1" applyFill="1" applyBorder="1" applyAlignment="1">
      <alignment horizontal="center" vertical="center"/>
    </xf>
    <xf numFmtId="0" fontId="21" fillId="4" borderId="142" xfId="11" applyFont="1" applyFill="1" applyBorder="1" applyAlignment="1">
      <alignment horizontal="center" vertical="center"/>
    </xf>
    <xf numFmtId="0" fontId="21" fillId="4" borderId="145" xfId="11" applyFont="1" applyFill="1" applyBorder="1" applyAlignment="1">
      <alignment horizontal="center" vertical="center"/>
    </xf>
    <xf numFmtId="0" fontId="21" fillId="4" borderId="133" xfId="28" applyFont="1" applyFill="1" applyBorder="1" applyAlignment="1">
      <alignment horizontal="center" vertical="center"/>
    </xf>
    <xf numFmtId="0" fontId="21" fillId="4" borderId="146" xfId="28" applyFont="1" applyFill="1" applyBorder="1" applyAlignment="1">
      <alignment horizontal="center" vertical="center"/>
    </xf>
    <xf numFmtId="0" fontId="21" fillId="4" borderId="147" xfId="11" applyFont="1" applyFill="1" applyBorder="1" applyAlignment="1">
      <alignment horizontal="center" vertical="center"/>
    </xf>
    <xf numFmtId="0" fontId="21" fillId="4" borderId="148" xfId="11" applyFont="1" applyFill="1" applyBorder="1" applyAlignment="1">
      <alignment horizontal="center" vertical="center"/>
    </xf>
    <xf numFmtId="0" fontId="21" fillId="4" borderId="146" xfId="11" applyFont="1" applyFill="1" applyBorder="1" applyAlignment="1">
      <alignment horizontal="center" vertical="center"/>
    </xf>
    <xf numFmtId="0" fontId="21" fillId="4" borderId="149" xfId="11" applyFont="1" applyFill="1" applyBorder="1" applyAlignment="1">
      <alignment horizontal="center" vertical="center"/>
    </xf>
    <xf numFmtId="0" fontId="21" fillId="4" borderId="138" xfId="28" applyFont="1" applyFill="1" applyBorder="1" applyAlignment="1">
      <alignment horizontal="center" vertical="center"/>
    </xf>
    <xf numFmtId="0" fontId="21" fillId="4" borderId="150" xfId="28" applyFont="1" applyFill="1" applyBorder="1" applyAlignment="1">
      <alignment horizontal="center" vertical="center"/>
    </xf>
    <xf numFmtId="0" fontId="21" fillId="4" borderId="140" xfId="11" applyFont="1" applyFill="1" applyBorder="1" applyAlignment="1">
      <alignment horizontal="center" vertical="center"/>
    </xf>
    <xf numFmtId="0" fontId="21" fillId="4" borderId="139" xfId="11" applyFont="1" applyFill="1" applyBorder="1" applyAlignment="1">
      <alignment horizontal="center" vertical="center"/>
    </xf>
    <xf numFmtId="0" fontId="21" fillId="4" borderId="150" xfId="11" applyFont="1" applyFill="1" applyBorder="1" applyAlignment="1">
      <alignment horizontal="center" vertical="center"/>
    </xf>
    <xf numFmtId="0" fontId="21" fillId="4" borderId="141" xfId="11" applyFont="1" applyFill="1" applyBorder="1" applyAlignment="1">
      <alignment horizontal="center" vertical="center"/>
    </xf>
    <xf numFmtId="0" fontId="21" fillId="4" borderId="151" xfId="28" applyFont="1" applyFill="1" applyBorder="1" applyAlignment="1">
      <alignment horizontal="center" vertical="center"/>
    </xf>
    <xf numFmtId="0" fontId="21" fillId="9" borderId="141" xfId="11" applyFont="1" applyFill="1" applyBorder="1" applyAlignment="1">
      <alignment horizontal="center" vertical="center"/>
    </xf>
    <xf numFmtId="0" fontId="21" fillId="4" borderId="131" xfId="28" applyFont="1" applyFill="1" applyBorder="1" applyAlignment="1">
      <alignment horizontal="center" vertical="center"/>
    </xf>
    <xf numFmtId="0" fontId="21" fillId="4" borderId="144" xfId="28" applyFont="1" applyFill="1" applyBorder="1" applyAlignment="1">
      <alignment horizontal="center" vertical="center"/>
    </xf>
    <xf numFmtId="0" fontId="21" fillId="4" borderId="132" xfId="11" applyFont="1" applyFill="1" applyBorder="1" applyAlignment="1">
      <alignment horizontal="center" vertical="center"/>
    </xf>
    <xf numFmtId="0" fontId="21" fillId="4" borderId="154" xfId="11" applyFont="1" applyFill="1" applyBorder="1" applyAlignment="1">
      <alignment horizontal="center" vertical="center"/>
    </xf>
    <xf numFmtId="0" fontId="21" fillId="4" borderId="155" xfId="11" applyFont="1" applyFill="1" applyBorder="1" applyAlignment="1">
      <alignment horizontal="center" vertical="center"/>
    </xf>
    <xf numFmtId="0" fontId="21" fillId="4" borderId="101" xfId="11" applyFont="1" applyFill="1" applyBorder="1" applyAlignment="1">
      <alignment horizontal="center" vertical="center"/>
    </xf>
    <xf numFmtId="0" fontId="21" fillId="9" borderId="21" xfId="11" applyFont="1" applyFill="1" applyBorder="1" applyAlignment="1">
      <alignment horizontal="center" vertical="center"/>
    </xf>
    <xf numFmtId="0" fontId="21" fillId="4" borderId="21" xfId="11" applyFont="1" applyFill="1" applyBorder="1" applyAlignment="1">
      <alignment horizontal="center" vertical="center"/>
    </xf>
    <xf numFmtId="0" fontId="21" fillId="4" borderId="137" xfId="11" applyFont="1" applyFill="1" applyBorder="1" applyAlignment="1">
      <alignment horizontal="center" vertical="center"/>
    </xf>
    <xf numFmtId="0" fontId="24" fillId="4" borderId="154" xfId="11" applyFont="1" applyFill="1" applyBorder="1" applyAlignment="1">
      <alignment horizontal="center" vertical="center"/>
    </xf>
    <xf numFmtId="0" fontId="24" fillId="4" borderId="143" xfId="11" applyFont="1" applyFill="1" applyBorder="1" applyAlignment="1">
      <alignment horizontal="center" vertical="center"/>
    </xf>
    <xf numFmtId="0" fontId="24" fillId="4" borderId="87" xfId="11" applyFont="1" applyFill="1" applyBorder="1" applyAlignment="1">
      <alignment horizontal="center" vertical="center"/>
    </xf>
    <xf numFmtId="0" fontId="21" fillId="4" borderId="2" xfId="11" applyFont="1" applyFill="1" applyBorder="1" applyAlignment="1">
      <alignment horizontal="center" vertical="center"/>
    </xf>
    <xf numFmtId="0" fontId="66" fillId="0" borderId="2" xfId="0" applyFont="1" applyFill="1" applyBorder="1" applyAlignment="1">
      <alignment horizontal="center" vertical="center" wrapText="1"/>
    </xf>
    <xf numFmtId="0" fontId="10" fillId="0" borderId="7" xfId="0" applyFont="1" applyBorder="1" applyAlignment="1">
      <alignment vertical="center"/>
    </xf>
    <xf numFmtId="0" fontId="3" fillId="0" borderId="8" xfId="0" applyFont="1" applyFill="1" applyBorder="1" applyAlignment="1">
      <alignment horizontal="center" vertical="center"/>
    </xf>
    <xf numFmtId="0" fontId="10" fillId="0" borderId="19" xfId="0" applyFont="1" applyBorder="1" applyAlignment="1">
      <alignment vertical="center"/>
    </xf>
    <xf numFmtId="0" fontId="3" fillId="0" borderId="20" xfId="0" applyFont="1" applyFill="1" applyBorder="1" applyAlignment="1">
      <alignment horizontal="center" vertical="center"/>
    </xf>
    <xf numFmtId="0" fontId="14" fillId="4" borderId="25" xfId="0" applyFont="1" applyFill="1" applyBorder="1" applyAlignment="1"/>
    <xf numFmtId="0" fontId="14" fillId="4" borderId="0" xfId="0" applyFont="1" applyFill="1" applyAlignment="1"/>
    <xf numFmtId="0" fontId="16" fillId="5" borderId="28" xfId="11" applyFont="1" applyFill="1" applyBorder="1" applyAlignment="1">
      <alignment horizontal="left" vertical="top" wrapText="1"/>
    </xf>
    <xf numFmtId="0" fontId="16" fillId="5" borderId="0" xfId="11" applyFont="1" applyFill="1" applyBorder="1" applyAlignment="1">
      <alignment horizontal="left" vertical="top" wrapText="1"/>
    </xf>
    <xf numFmtId="0" fontId="17" fillId="5" borderId="28" xfId="11" applyFont="1" applyFill="1" applyBorder="1" applyAlignment="1">
      <alignment horizontal="left" vertical="top" wrapText="1"/>
    </xf>
    <xf numFmtId="0" fontId="17" fillId="5" borderId="0" xfId="11" applyFont="1" applyFill="1" applyBorder="1" applyAlignment="1">
      <alignment horizontal="left" vertical="top" wrapText="1"/>
    </xf>
    <xf numFmtId="0" fontId="21" fillId="0" borderId="0" xfId="11" applyFont="1" applyAlignment="1">
      <alignment vertical="center" wrapText="1"/>
    </xf>
    <xf numFmtId="0" fontId="41" fillId="0" borderId="35" xfId="11" applyFont="1" applyBorder="1" applyAlignment="1">
      <alignment horizontal="center" vertical="center" wrapText="1"/>
    </xf>
    <xf numFmtId="0" fontId="41" fillId="0" borderId="36" xfId="11" applyFont="1" applyBorder="1" applyAlignment="1">
      <alignment horizontal="center" vertical="center" wrapText="1"/>
    </xf>
    <xf numFmtId="0" fontId="41" fillId="8" borderId="93" xfId="11" applyFont="1" applyFill="1" applyBorder="1" applyAlignment="1">
      <alignment horizontal="center" vertical="center" wrapText="1"/>
    </xf>
    <xf numFmtId="0" fontId="41" fillId="8" borderId="113" xfId="11" applyFont="1" applyFill="1" applyBorder="1" applyAlignment="1">
      <alignment horizontal="center" vertical="center" wrapText="1"/>
    </xf>
    <xf numFmtId="0" fontId="24" fillId="8" borderId="93" xfId="11" applyFont="1" applyFill="1" applyBorder="1" applyAlignment="1">
      <alignment horizontal="center" vertical="center" wrapText="1"/>
    </xf>
    <xf numFmtId="0" fontId="24" fillId="8" borderId="113" xfId="11" applyFont="1" applyFill="1" applyBorder="1" applyAlignment="1">
      <alignment horizontal="center" vertical="center" wrapText="1"/>
    </xf>
    <xf numFmtId="0" fontId="41" fillId="0" borderId="76" xfId="11" applyFont="1" applyBorder="1" applyAlignment="1">
      <alignment horizontal="center" vertical="center" wrapText="1"/>
    </xf>
    <xf numFmtId="0" fontId="41" fillId="0" borderId="78" xfId="11" applyFont="1" applyBorder="1" applyAlignment="1">
      <alignment horizontal="center" vertical="center" wrapText="1"/>
    </xf>
    <xf numFmtId="0" fontId="68" fillId="0" borderId="0" xfId="11" applyFont="1" applyFill="1" applyBorder="1" applyAlignment="1">
      <alignment horizontal="center" wrapText="1"/>
    </xf>
    <xf numFmtId="0" fontId="71" fillId="0" borderId="0" xfId="11" applyFont="1" applyFill="1" applyBorder="1" applyAlignment="1">
      <alignment horizontal="center" wrapText="1"/>
    </xf>
    <xf numFmtId="3" fontId="67" fillId="0" borderId="52" xfId="11" applyNumberFormat="1" applyFont="1" applyBorder="1" applyAlignment="1">
      <alignment horizontal="center" vertical="top" wrapText="1"/>
    </xf>
    <xf numFmtId="3" fontId="17" fillId="0" borderId="31" xfId="11" applyNumberFormat="1" applyFont="1" applyBorder="1" applyAlignment="1">
      <alignment horizontal="right" vertical="top" indent="6"/>
    </xf>
    <xf numFmtId="3" fontId="17" fillId="0" borderId="49" xfId="11" applyNumberFormat="1" applyFont="1" applyFill="1" applyBorder="1" applyAlignment="1">
      <alignment horizontal="center" vertical="top"/>
    </xf>
    <xf numFmtId="0" fontId="17" fillId="0" borderId="43" xfId="11" quotePrefix="1" applyFont="1" applyBorder="1" applyAlignment="1">
      <alignment horizontal="center" vertical="top" wrapText="1"/>
    </xf>
    <xf numFmtId="169" fontId="17" fillId="0" borderId="49" xfId="11" applyNumberFormat="1" applyFont="1" applyBorder="1" applyAlignment="1">
      <alignment horizontal="center" vertical="top"/>
    </xf>
    <xf numFmtId="0" fontId="17" fillId="0" borderId="37" xfId="11" applyFont="1" applyFill="1" applyBorder="1" applyAlignment="1">
      <alignment horizontal="center" vertical="top" wrapText="1"/>
    </xf>
  </cellXfs>
  <cellStyles count="29">
    <cellStyle name="%" xfId="2" xr:uid="{00000000-0005-0000-0000-000000000000}"/>
    <cellStyle name="Anteckning 2" xfId="3" xr:uid="{00000000-0005-0000-0000-000001000000}"/>
    <cellStyle name="Comma 2" xfId="4" xr:uid="{00000000-0005-0000-0000-000002000000}"/>
    <cellStyle name="Comma 3" xfId="5" xr:uid="{00000000-0005-0000-0000-000003000000}"/>
    <cellStyle name="Comma 4" xfId="6" xr:uid="{00000000-0005-0000-0000-000004000000}"/>
    <cellStyle name="Comma 5" xfId="7" xr:uid="{00000000-0005-0000-0000-000005000000}"/>
    <cellStyle name="Euro" xfId="8" xr:uid="{00000000-0005-0000-0000-000006000000}"/>
    <cellStyle name="Header" xfId="9" xr:uid="{00000000-0005-0000-0000-000007000000}"/>
    <cellStyle name="Hyperlink" xfId="1" builtinId="8"/>
    <cellStyle name="Įprastas 2" xfId="10" xr:uid="{00000000-0005-0000-0000-000009000000}"/>
    <cellStyle name="Normal" xfId="0" builtinId="0"/>
    <cellStyle name="Normal 2" xfId="11" xr:uid="{00000000-0005-0000-0000-00000B000000}"/>
    <cellStyle name="Normal 2 2" xfId="12" xr:uid="{00000000-0005-0000-0000-00000C000000}"/>
    <cellStyle name="Normal 2 3" xfId="13" xr:uid="{00000000-0005-0000-0000-00000D000000}"/>
    <cellStyle name="Normal 3" xfId="14" xr:uid="{00000000-0005-0000-0000-00000E000000}"/>
    <cellStyle name="Normal 3 2" xfId="24" xr:uid="{DEBB3355-1E43-4312-A037-A14FB9C36F50}"/>
    <cellStyle name="Normal 4" xfId="15" xr:uid="{00000000-0005-0000-0000-00000F000000}"/>
    <cellStyle name="Normal 5" xfId="16" xr:uid="{00000000-0005-0000-0000-000010000000}"/>
    <cellStyle name="Normal 6" xfId="17" xr:uid="{00000000-0005-0000-0000-000011000000}"/>
    <cellStyle name="Normal_TOUR2" xfId="25" xr:uid="{0B88B7DC-55CE-45EC-A860-4C79E1AC22FB}"/>
    <cellStyle name="Normal_TOUR3A" xfId="26" xr:uid="{3F4B9B3D-785C-4804-BFBB-CC1ACC61D47D}"/>
    <cellStyle name="Normal_TOUR3B" xfId="28" xr:uid="{493663DC-894A-4F8B-B273-6ACE4F688AE8}"/>
    <cellStyle name="Normal_TOUR3C" xfId="27" xr:uid="{0F611E2D-26AA-4260-ABD5-3E4F307E51D5}"/>
    <cellStyle name="Normálna 2" xfId="18" xr:uid="{00000000-0005-0000-0000-000013000000}"/>
    <cellStyle name="Percent 2" xfId="19" xr:uid="{00000000-0005-0000-0000-000015000000}"/>
    <cellStyle name="Percent 3" xfId="20" xr:uid="{00000000-0005-0000-0000-000016000000}"/>
    <cellStyle name="Procent 2" xfId="21" xr:uid="{00000000-0005-0000-0000-000017000000}"/>
    <cellStyle name="Standard 2" xfId="22" xr:uid="{00000000-0005-0000-0000-000018000000}"/>
    <cellStyle name="Tusental 2" xfId="23" xr:uid="{00000000-0005-0000-0000-000019000000}"/>
  </cellStyles>
  <dxfs count="80">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26</xdr:row>
          <xdr:rowOff>0</xdr:rowOff>
        </xdr:from>
        <xdr:to>
          <xdr:col>2</xdr:col>
          <xdr:colOff>0</xdr:colOff>
          <xdr:row>26</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3131820</xdr:colOff>
          <xdr:row>26</xdr:row>
          <xdr:rowOff>0</xdr:rowOff>
        </xdr:from>
        <xdr:to>
          <xdr:col>1</xdr:col>
          <xdr:colOff>3131820</xdr:colOff>
          <xdr:row>26</xdr:row>
          <xdr:rowOff>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MKSO\SVT\Turismi%20satelliitkonto\Turism%202017_M\Excel%202017\TURISM2017_versioon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MKSO\SVT\Turismi%20satelliitkonto\Turism%202017_M\Eesti%20Pangast\Sateliitkonto_jaoks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 1"/>
      <sheetName val="Tabel 2"/>
      <sheetName val="Tabel 3"/>
      <sheetName val="Tabel 4"/>
      <sheetName val="GFCF"/>
      <sheetName val="Tabel_2017"/>
      <sheetName val="P51"/>
      <sheetName val="Lisainfo"/>
      <sheetName val="Andmed_2017"/>
      <sheetName val="Supply"/>
      <sheetName val="Use"/>
      <sheetName val="Kulutused"/>
      <sheetName val="Seletused"/>
    </sheetNames>
    <sheetDataSet>
      <sheetData sheetId="0" refreshError="1"/>
      <sheetData sheetId="1" refreshError="1"/>
      <sheetData sheetId="2" refreshError="1"/>
      <sheetData sheetId="3" refreshError="1"/>
      <sheetData sheetId="4" refreshError="1"/>
      <sheetData sheetId="5" refreshError="1">
        <row r="42">
          <cell r="AI42">
            <v>1008.6880269207998</v>
          </cell>
          <cell r="AJ42">
            <v>2148.7113174103424</v>
          </cell>
        </row>
      </sheetData>
      <sheetData sheetId="6" refreshError="1"/>
      <sheetData sheetId="7" refreshError="1"/>
      <sheetData sheetId="8" refreshError="1">
        <row r="36">
          <cell r="R36">
            <v>17101.539582998808</v>
          </cell>
        </row>
      </sheetData>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al"/>
      <sheetName val="Leht1"/>
    </sheetNames>
    <sheetDataSet>
      <sheetData sheetId="0" refreshError="1">
        <row r="32">
          <cell r="AJ32">
            <v>1073.71</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1.wmf"/><Relationship Id="rId2" Type="http://schemas.openxmlformats.org/officeDocument/2006/relationships/hyperlink" Target="mailto:mairit.mall@stat.ee" TargetMode="External"/><Relationship Id="rId1" Type="http://schemas.openxmlformats.org/officeDocument/2006/relationships/hyperlink" Target="https://csu.gov.cz/tourism-satellite-account"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image" Target="../media/image2.w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37"/>
  <sheetViews>
    <sheetView zoomScale="80" zoomScaleNormal="80" workbookViewId="0">
      <selection activeCell="A16" sqref="A16"/>
    </sheetView>
  </sheetViews>
  <sheetFormatPr defaultColWidth="11.44140625" defaultRowHeight="15" customHeight="1" x14ac:dyDescent="0.25"/>
  <cols>
    <col min="1" max="1" width="65.6640625" customWidth="1"/>
    <col min="2" max="2" width="25.109375" customWidth="1"/>
    <col min="3" max="3" width="9.109375" style="119" customWidth="1"/>
    <col min="4" max="4" width="13.5546875" customWidth="1"/>
    <col min="5" max="22" width="10.6640625" customWidth="1"/>
    <col min="23" max="23" width="59.6640625" customWidth="1"/>
  </cols>
  <sheetData>
    <row r="1" spans="1:23" s="119" customFormat="1" ht="15" customHeight="1" x14ac:dyDescent="0.25">
      <c r="A1" s="110" t="s">
        <v>226</v>
      </c>
      <c r="B1" s="108"/>
      <c r="C1" s="108"/>
      <c r="D1" s="108"/>
      <c r="E1" s="108"/>
      <c r="F1" s="108"/>
      <c r="G1" s="108"/>
      <c r="H1" s="108"/>
      <c r="I1" s="108"/>
      <c r="J1" s="108"/>
      <c r="K1" s="108"/>
      <c r="L1" s="108"/>
      <c r="M1" s="108"/>
      <c r="N1" s="108"/>
      <c r="O1" s="108"/>
      <c r="P1" s="108"/>
      <c r="Q1" s="108"/>
      <c r="R1" s="108"/>
      <c r="S1" s="108"/>
      <c r="T1" s="108"/>
      <c r="U1" s="108"/>
      <c r="V1" s="108"/>
      <c r="W1" s="108"/>
    </row>
    <row r="2" spans="1:23" s="119" customFormat="1" ht="15" customHeight="1" x14ac:dyDescent="0.25">
      <c r="A2" s="108"/>
      <c r="B2" s="108"/>
      <c r="C2" s="108"/>
      <c r="D2" s="108"/>
      <c r="E2" s="108"/>
      <c r="F2" s="108"/>
      <c r="G2" s="108"/>
      <c r="H2" s="108"/>
      <c r="I2" s="108"/>
      <c r="J2" s="108"/>
      <c r="K2" s="108"/>
      <c r="L2" s="108"/>
      <c r="M2" s="108"/>
      <c r="N2" s="108"/>
      <c r="O2" s="108"/>
      <c r="P2" s="108"/>
      <c r="Q2" s="108"/>
      <c r="R2" s="108"/>
      <c r="S2" s="108"/>
      <c r="T2" s="108"/>
      <c r="U2" s="108"/>
      <c r="V2" s="108"/>
      <c r="W2" s="108"/>
    </row>
    <row r="3" spans="1:23" s="119" customFormat="1" ht="15" customHeight="1" x14ac:dyDescent="0.25">
      <c r="A3" s="111" t="s">
        <v>229</v>
      </c>
      <c r="B3" s="108"/>
      <c r="C3" s="108"/>
      <c r="D3" s="108"/>
      <c r="E3" s="108"/>
      <c r="F3" s="108"/>
      <c r="G3" s="108"/>
      <c r="H3" s="108"/>
      <c r="I3" s="108"/>
      <c r="J3" s="108"/>
      <c r="K3" s="108"/>
      <c r="L3" s="108"/>
      <c r="M3" s="108"/>
      <c r="N3" s="108"/>
      <c r="O3" s="108"/>
      <c r="P3" s="108"/>
      <c r="Q3" s="108"/>
      <c r="R3" s="108"/>
      <c r="S3" s="108"/>
      <c r="T3" s="108"/>
      <c r="U3" s="108"/>
      <c r="V3" s="108"/>
      <c r="W3" s="108"/>
    </row>
    <row r="4" spans="1:23" s="119" customFormat="1" ht="15" customHeight="1" x14ac:dyDescent="0.25">
      <c r="A4" s="112"/>
      <c r="B4" s="108"/>
      <c r="C4" s="108"/>
      <c r="D4" s="108"/>
      <c r="E4" s="108"/>
      <c r="F4" s="108"/>
      <c r="G4" s="108"/>
      <c r="H4" s="108"/>
      <c r="I4" s="108"/>
      <c r="J4" s="108"/>
      <c r="K4" s="108"/>
      <c r="L4" s="108"/>
      <c r="M4" s="108"/>
      <c r="N4" s="108"/>
      <c r="O4" s="108"/>
      <c r="P4" s="108"/>
      <c r="Q4" s="108"/>
      <c r="R4" s="108"/>
      <c r="S4" s="108"/>
      <c r="T4" s="108"/>
      <c r="U4" s="108"/>
      <c r="V4" s="108"/>
      <c r="W4" s="108"/>
    </row>
    <row r="5" spans="1:23" s="119" customFormat="1" ht="15" customHeight="1" x14ac:dyDescent="0.25">
      <c r="A5" s="112" t="s">
        <v>228</v>
      </c>
      <c r="B5" s="108"/>
      <c r="C5" s="108"/>
      <c r="D5" s="108"/>
      <c r="E5" s="108"/>
      <c r="F5" s="108"/>
      <c r="G5" s="108"/>
      <c r="H5" s="108"/>
      <c r="I5" s="108"/>
      <c r="J5" s="108"/>
      <c r="K5" s="108"/>
      <c r="L5" s="108"/>
      <c r="M5" s="108"/>
      <c r="N5" s="108"/>
      <c r="O5" s="108"/>
      <c r="P5" s="108"/>
      <c r="Q5" s="108"/>
      <c r="R5" s="108"/>
      <c r="S5" s="108"/>
      <c r="T5" s="108"/>
      <c r="U5" s="108"/>
      <c r="V5" s="108"/>
      <c r="W5" s="108"/>
    </row>
    <row r="6" spans="1:23" s="119" customFormat="1" ht="15" customHeight="1" x14ac:dyDescent="0.25">
      <c r="A6" s="113" t="s">
        <v>0</v>
      </c>
      <c r="B6" s="108"/>
      <c r="C6" s="108"/>
      <c r="D6" s="108"/>
      <c r="E6" s="108"/>
      <c r="F6" s="108"/>
      <c r="G6" s="108"/>
      <c r="H6" s="108"/>
      <c r="I6" s="108"/>
      <c r="J6" s="108"/>
      <c r="K6" s="108"/>
      <c r="L6" s="108"/>
      <c r="M6" s="108"/>
      <c r="N6" s="108"/>
      <c r="O6" s="108"/>
      <c r="P6" s="108"/>
      <c r="Q6" s="108"/>
      <c r="R6" s="108"/>
      <c r="S6" s="108"/>
      <c r="T6" s="108"/>
      <c r="U6" s="108"/>
      <c r="V6" s="108"/>
      <c r="W6" s="108"/>
    </row>
    <row r="7" spans="1:23" s="119" customFormat="1" ht="15" customHeight="1" x14ac:dyDescent="0.25">
      <c r="A7" s="113" t="s">
        <v>1</v>
      </c>
      <c r="B7" s="108"/>
      <c r="C7" s="108"/>
      <c r="D7" s="108"/>
      <c r="E7" s="108"/>
      <c r="F7" s="108"/>
      <c r="G7" s="108"/>
      <c r="H7" s="108"/>
      <c r="I7" s="108"/>
      <c r="J7" s="108"/>
      <c r="K7" s="108"/>
      <c r="L7" s="108"/>
      <c r="M7" s="108"/>
      <c r="N7" s="108"/>
      <c r="O7" s="108"/>
      <c r="P7" s="108"/>
      <c r="Q7" s="108"/>
      <c r="R7" s="108"/>
      <c r="S7" s="108"/>
      <c r="T7" s="108"/>
      <c r="U7" s="108"/>
      <c r="V7" s="108"/>
      <c r="W7" s="108"/>
    </row>
    <row r="8" spans="1:23" s="119" customFormat="1" ht="15" customHeight="1" x14ac:dyDescent="0.25">
      <c r="A8" s="113" t="s">
        <v>2</v>
      </c>
      <c r="B8" s="108"/>
      <c r="C8" s="108"/>
      <c r="D8" s="108"/>
      <c r="E8" s="108"/>
      <c r="F8" s="108"/>
      <c r="G8" s="108"/>
      <c r="H8" s="108"/>
      <c r="I8" s="108"/>
      <c r="J8" s="108"/>
      <c r="K8" s="108"/>
      <c r="L8" s="108"/>
      <c r="M8" s="108"/>
      <c r="N8" s="108"/>
      <c r="O8" s="108"/>
      <c r="P8" s="108"/>
      <c r="Q8" s="108"/>
      <c r="R8" s="108"/>
      <c r="S8" s="108"/>
      <c r="T8" s="108"/>
      <c r="U8" s="108"/>
      <c r="V8" s="108"/>
      <c r="W8" s="108"/>
    </row>
    <row r="9" spans="1:23" s="119" customFormat="1" ht="15" customHeight="1" x14ac:dyDescent="0.25">
      <c r="A9" s="114" t="s">
        <v>3</v>
      </c>
      <c r="B9" s="108"/>
      <c r="C9" s="108"/>
      <c r="D9" s="108"/>
      <c r="E9" s="108"/>
      <c r="F9" s="108"/>
      <c r="G9" s="108"/>
      <c r="H9" s="108"/>
      <c r="I9" s="108"/>
      <c r="J9" s="108"/>
      <c r="K9" s="108"/>
      <c r="L9" s="108"/>
      <c r="M9" s="108"/>
      <c r="N9" s="108"/>
      <c r="O9" s="108"/>
      <c r="P9" s="108"/>
      <c r="Q9" s="108"/>
      <c r="R9" s="108"/>
      <c r="S9" s="108"/>
      <c r="T9" s="108"/>
      <c r="U9" s="108"/>
      <c r="V9" s="108"/>
      <c r="W9" s="108"/>
    </row>
    <row r="10" spans="1:23" s="119" customFormat="1" ht="15" customHeight="1" x14ac:dyDescent="0.25">
      <c r="A10" s="115" t="s">
        <v>4</v>
      </c>
      <c r="B10" s="108"/>
      <c r="C10" s="108"/>
      <c r="D10" s="108"/>
      <c r="E10" s="108"/>
      <c r="F10" s="108"/>
      <c r="G10" s="108"/>
      <c r="H10" s="108"/>
      <c r="I10" s="108"/>
      <c r="J10" s="108"/>
      <c r="K10" s="108"/>
      <c r="L10" s="108"/>
      <c r="M10" s="108"/>
      <c r="N10" s="108"/>
      <c r="O10" s="108"/>
      <c r="P10" s="108"/>
      <c r="Q10" s="108"/>
      <c r="R10" s="108"/>
      <c r="S10" s="108"/>
      <c r="T10" s="108"/>
      <c r="U10" s="108"/>
      <c r="V10" s="108"/>
      <c r="W10" s="108"/>
    </row>
    <row r="11" spans="1:23" s="119" customFormat="1" ht="15" customHeight="1" x14ac:dyDescent="0.25">
      <c r="A11" s="115"/>
      <c r="B11" s="108"/>
      <c r="C11" s="108"/>
      <c r="D11" s="108"/>
      <c r="E11" s="108"/>
      <c r="F11" s="108"/>
      <c r="G11" s="108"/>
      <c r="H11" s="108"/>
      <c r="I11" s="108"/>
      <c r="J11" s="108"/>
      <c r="K11" s="108"/>
      <c r="L11" s="108"/>
      <c r="M11" s="108"/>
      <c r="N11" s="108"/>
      <c r="O11" s="108"/>
      <c r="P11" s="108"/>
      <c r="Q11" s="108"/>
      <c r="R11" s="108"/>
      <c r="S11" s="108"/>
      <c r="T11" s="108"/>
      <c r="U11" s="108"/>
      <c r="V11" s="108"/>
      <c r="W11" s="108"/>
    </row>
    <row r="12" spans="1:23" s="119" customFormat="1" ht="15" customHeight="1" x14ac:dyDescent="0.25">
      <c r="A12" s="112" t="s">
        <v>227</v>
      </c>
      <c r="B12" s="108"/>
      <c r="C12" s="108"/>
      <c r="D12" s="108"/>
      <c r="E12" s="108"/>
      <c r="F12" s="108"/>
      <c r="G12" s="108"/>
      <c r="H12" s="108"/>
      <c r="I12" s="108"/>
      <c r="J12" s="108"/>
      <c r="K12" s="108"/>
      <c r="L12" s="108"/>
      <c r="M12" s="108"/>
      <c r="N12" s="108"/>
      <c r="O12" s="108"/>
      <c r="P12" s="108"/>
      <c r="Q12" s="108"/>
      <c r="R12" s="108"/>
      <c r="S12" s="108"/>
      <c r="T12" s="108"/>
      <c r="U12" s="108"/>
      <c r="V12" s="108"/>
      <c r="W12" s="108"/>
    </row>
    <row r="13" spans="1:23" s="119" customFormat="1" ht="15" customHeight="1" x14ac:dyDescent="0.25">
      <c r="A13" s="112"/>
      <c r="B13" s="108"/>
      <c r="C13" s="108"/>
      <c r="D13" s="108"/>
      <c r="E13" s="108"/>
      <c r="F13" s="108"/>
      <c r="G13" s="108"/>
      <c r="H13" s="108"/>
      <c r="I13" s="108"/>
      <c r="J13" s="108"/>
      <c r="K13" s="108"/>
      <c r="L13" s="108"/>
      <c r="M13" s="108"/>
      <c r="N13" s="108"/>
      <c r="O13" s="108"/>
      <c r="P13" s="108"/>
      <c r="Q13" s="108"/>
      <c r="R13" s="108"/>
      <c r="S13" s="108"/>
      <c r="T13" s="108"/>
      <c r="U13" s="108"/>
      <c r="V13" s="108"/>
      <c r="W13" s="108"/>
    </row>
    <row r="14" spans="1:23" ht="20.25" customHeight="1" thickBot="1" x14ac:dyDescent="0.35">
      <c r="A14" s="1" t="s">
        <v>5</v>
      </c>
      <c r="C14" s="108"/>
      <c r="D14" s="2" t="s">
        <v>6</v>
      </c>
      <c r="E14" s="3"/>
      <c r="G14" s="3"/>
    </row>
    <row r="15" spans="1:23" ht="90.75" customHeight="1" thickBot="1" x14ac:dyDescent="0.3">
      <c r="A15" s="4" t="str">
        <f>EE!D5</f>
        <v>EE</v>
      </c>
      <c r="B15" s="640" t="s">
        <v>619</v>
      </c>
      <c r="C15" s="108"/>
      <c r="D15" s="4" t="str">
        <f>A15</f>
        <v>EE</v>
      </c>
      <c r="E15" s="5" t="s">
        <v>7</v>
      </c>
      <c r="F15" s="6" t="s">
        <v>8</v>
      </c>
      <c r="G15" s="7" t="s">
        <v>9</v>
      </c>
      <c r="H15" s="6" t="s">
        <v>10</v>
      </c>
      <c r="I15" s="6" t="s">
        <v>11</v>
      </c>
      <c r="J15" s="6" t="s">
        <v>12</v>
      </c>
      <c r="K15" s="6" t="s">
        <v>13</v>
      </c>
      <c r="L15" s="6" t="s">
        <v>14</v>
      </c>
      <c r="M15" s="6" t="s">
        <v>15</v>
      </c>
      <c r="N15" s="6" t="s">
        <v>16</v>
      </c>
      <c r="O15" s="6" t="s">
        <v>17</v>
      </c>
      <c r="P15" s="6" t="s">
        <v>18</v>
      </c>
      <c r="Q15" s="6" t="s">
        <v>19</v>
      </c>
      <c r="R15" s="6" t="s">
        <v>20</v>
      </c>
      <c r="S15" s="6" t="s">
        <v>21</v>
      </c>
      <c r="T15" s="6" t="s">
        <v>22</v>
      </c>
      <c r="U15" s="6" t="s">
        <v>23</v>
      </c>
      <c r="V15" s="6" t="s">
        <v>24</v>
      </c>
      <c r="W15" s="8" t="s">
        <v>25</v>
      </c>
    </row>
    <row r="16" spans="1:23" s="9" customFormat="1" ht="21" customHeight="1" x14ac:dyDescent="0.25">
      <c r="A16" s="641" t="s">
        <v>26</v>
      </c>
      <c r="B16" s="642"/>
      <c r="C16" s="109"/>
      <c r="D16" s="10" t="s">
        <v>27</v>
      </c>
      <c r="E16" s="11"/>
      <c r="F16" s="12"/>
      <c r="G16" s="13"/>
      <c r="H16" s="14"/>
      <c r="I16" s="12"/>
      <c r="J16" s="12"/>
      <c r="K16" s="12"/>
      <c r="L16" s="12"/>
      <c r="M16" s="14"/>
      <c r="N16" s="14"/>
      <c r="O16" s="14"/>
      <c r="P16" s="14"/>
      <c r="Q16" s="14"/>
      <c r="R16" s="14"/>
      <c r="S16" s="14"/>
      <c r="T16" s="14"/>
      <c r="U16" s="14"/>
      <c r="V16" s="14"/>
      <c r="W16" s="24"/>
    </row>
    <row r="17" spans="1:24" s="9" customFormat="1" ht="21" customHeight="1" x14ac:dyDescent="0.25">
      <c r="A17" s="641" t="s">
        <v>28</v>
      </c>
      <c r="B17" s="642"/>
      <c r="C17" s="109"/>
      <c r="D17" s="15" t="s">
        <v>29</v>
      </c>
      <c r="E17" s="16"/>
      <c r="F17" s="17"/>
      <c r="G17" s="18"/>
      <c r="H17" s="17"/>
      <c r="I17" s="17"/>
      <c r="J17" s="19"/>
      <c r="K17" s="17"/>
      <c r="L17" s="17"/>
      <c r="M17" s="17"/>
      <c r="N17" s="17"/>
      <c r="O17" s="17"/>
      <c r="P17" s="17"/>
      <c r="Q17" s="17"/>
      <c r="R17" s="17"/>
      <c r="S17" s="17"/>
      <c r="T17" s="17"/>
      <c r="U17" s="17"/>
      <c r="V17" s="17"/>
      <c r="W17" s="25"/>
    </row>
    <row r="18" spans="1:24" s="9" customFormat="1" ht="21" customHeight="1" x14ac:dyDescent="0.25">
      <c r="A18" s="641" t="s">
        <v>30</v>
      </c>
      <c r="B18" s="642"/>
      <c r="C18" s="109"/>
      <c r="D18" s="15" t="s">
        <v>31</v>
      </c>
      <c r="E18" s="16"/>
      <c r="F18" s="17"/>
      <c r="G18" s="18"/>
      <c r="H18" s="17"/>
      <c r="I18" s="17"/>
      <c r="J18" s="19"/>
      <c r="K18" s="17"/>
      <c r="L18" s="17"/>
      <c r="M18" s="17"/>
      <c r="N18" s="17"/>
      <c r="O18" s="17"/>
      <c r="P18" s="17"/>
      <c r="Q18" s="17"/>
      <c r="R18" s="17"/>
      <c r="S18" s="17"/>
      <c r="T18" s="17"/>
      <c r="U18" s="17"/>
      <c r="V18" s="17"/>
      <c r="W18" s="25"/>
    </row>
    <row r="19" spans="1:24" s="9" customFormat="1" ht="21" customHeight="1" x14ac:dyDescent="0.25">
      <c r="A19" s="641" t="s">
        <v>32</v>
      </c>
      <c r="B19" s="642"/>
      <c r="C19" s="109"/>
      <c r="D19" s="15" t="s">
        <v>33</v>
      </c>
      <c r="E19" s="16"/>
      <c r="F19" s="17"/>
      <c r="G19" s="18"/>
      <c r="H19" s="17"/>
      <c r="I19" s="17"/>
      <c r="J19" s="19"/>
      <c r="K19" s="17"/>
      <c r="L19" s="17"/>
      <c r="M19" s="17"/>
      <c r="N19" s="17"/>
      <c r="O19" s="17"/>
      <c r="P19" s="17"/>
      <c r="Q19" s="17"/>
      <c r="R19" s="17"/>
      <c r="S19" s="17"/>
      <c r="T19" s="17"/>
      <c r="U19" s="17"/>
      <c r="V19" s="17"/>
      <c r="W19" s="25"/>
    </row>
    <row r="20" spans="1:24" s="9" customFormat="1" ht="21" customHeight="1" x14ac:dyDescent="0.25">
      <c r="A20" s="641" t="s">
        <v>34</v>
      </c>
      <c r="B20" s="642"/>
      <c r="C20" s="109"/>
      <c r="D20" s="15" t="s">
        <v>35</v>
      </c>
      <c r="E20" s="16"/>
      <c r="F20" s="17"/>
      <c r="G20" s="18"/>
      <c r="H20" s="17"/>
      <c r="I20" s="17"/>
      <c r="J20" s="17"/>
      <c r="K20" s="17"/>
      <c r="L20" s="17"/>
      <c r="M20" s="17"/>
      <c r="N20" s="17"/>
      <c r="O20" s="17"/>
      <c r="P20" s="17"/>
      <c r="Q20" s="17"/>
      <c r="R20" s="17"/>
      <c r="S20" s="17"/>
      <c r="T20" s="17"/>
      <c r="U20" s="17"/>
      <c r="V20" s="17"/>
      <c r="W20" s="25"/>
    </row>
    <row r="21" spans="1:24" s="9" customFormat="1" ht="21" customHeight="1" x14ac:dyDescent="0.25">
      <c r="A21" s="641" t="s">
        <v>36</v>
      </c>
      <c r="B21" s="642"/>
      <c r="C21" s="109"/>
      <c r="D21" s="15" t="s">
        <v>37</v>
      </c>
      <c r="E21" s="16"/>
      <c r="F21" s="17"/>
      <c r="G21" s="18"/>
      <c r="H21" s="17"/>
      <c r="I21" s="17"/>
      <c r="J21" s="17"/>
      <c r="K21" s="17"/>
      <c r="L21" s="17"/>
      <c r="M21" s="17"/>
      <c r="N21" s="17"/>
      <c r="O21" s="17"/>
      <c r="P21" s="17"/>
      <c r="Q21" s="17"/>
      <c r="R21" s="17"/>
      <c r="S21" s="17"/>
      <c r="T21" s="17"/>
      <c r="U21" s="17"/>
      <c r="V21" s="17"/>
      <c r="W21" s="25"/>
    </row>
    <row r="22" spans="1:24" s="9" customFormat="1" ht="21" customHeight="1" x14ac:dyDescent="0.25">
      <c r="A22" s="641" t="s">
        <v>38</v>
      </c>
      <c r="B22" s="642"/>
      <c r="C22" s="109"/>
      <c r="D22" s="15" t="s">
        <v>39</v>
      </c>
      <c r="E22" s="16"/>
      <c r="F22" s="17"/>
      <c r="G22" s="18"/>
      <c r="H22" s="17"/>
      <c r="I22" s="17"/>
      <c r="J22" s="17"/>
      <c r="K22" s="17"/>
      <c r="L22" s="17"/>
      <c r="M22" s="17"/>
      <c r="N22" s="17"/>
      <c r="O22" s="17"/>
      <c r="P22" s="17"/>
      <c r="Q22" s="17"/>
      <c r="R22" s="17"/>
      <c r="S22" s="17"/>
      <c r="T22" s="17"/>
      <c r="U22" s="17"/>
      <c r="V22" s="17"/>
      <c r="W22" s="25"/>
    </row>
    <row r="23" spans="1:24" s="9" customFormat="1" ht="21" customHeight="1" x14ac:dyDescent="0.25">
      <c r="A23" s="641" t="s">
        <v>40</v>
      </c>
      <c r="B23" s="642"/>
      <c r="C23" s="109"/>
      <c r="D23" s="15" t="s">
        <v>41</v>
      </c>
      <c r="E23" s="16"/>
      <c r="F23" s="17"/>
      <c r="G23" s="18"/>
      <c r="H23" s="17"/>
      <c r="I23" s="17"/>
      <c r="J23" s="17"/>
      <c r="K23" s="17"/>
      <c r="L23" s="17"/>
      <c r="M23" s="17"/>
      <c r="N23" s="17"/>
      <c r="O23" s="17"/>
      <c r="P23" s="17"/>
      <c r="Q23" s="17"/>
      <c r="R23" s="17"/>
      <c r="S23" s="17"/>
      <c r="T23" s="17"/>
      <c r="U23" s="17"/>
      <c r="V23" s="17"/>
      <c r="W23" s="25"/>
    </row>
    <row r="24" spans="1:24" s="9" customFormat="1" ht="21" customHeight="1" x14ac:dyDescent="0.25">
      <c r="A24" s="641" t="s">
        <v>42</v>
      </c>
      <c r="B24" s="642"/>
      <c r="C24" s="109"/>
      <c r="D24" s="15" t="s">
        <v>43</v>
      </c>
      <c r="E24" s="16"/>
      <c r="F24" s="17"/>
      <c r="G24" s="18"/>
      <c r="H24" s="17"/>
      <c r="I24" s="17"/>
      <c r="J24" s="17"/>
      <c r="K24" s="17"/>
      <c r="L24" s="17"/>
      <c r="M24" s="17"/>
      <c r="N24" s="17"/>
      <c r="O24" s="17"/>
      <c r="P24" s="17"/>
      <c r="Q24" s="17"/>
      <c r="R24" s="17"/>
      <c r="S24" s="17"/>
      <c r="T24" s="17"/>
      <c r="U24" s="17"/>
      <c r="V24" s="17"/>
      <c r="W24" s="25"/>
    </row>
    <row r="25" spans="1:24" s="9" customFormat="1" ht="21" customHeight="1" thickBot="1" x14ac:dyDescent="0.3">
      <c r="A25" s="643" t="s">
        <v>44</v>
      </c>
      <c r="B25" s="644"/>
      <c r="C25" s="109"/>
      <c r="D25" s="20" t="s">
        <v>45</v>
      </c>
      <c r="E25" s="21"/>
      <c r="F25" s="22"/>
      <c r="G25" s="23"/>
      <c r="H25" s="22"/>
      <c r="I25" s="22"/>
      <c r="J25" s="22"/>
      <c r="K25" s="22"/>
      <c r="L25" s="22"/>
      <c r="M25" s="22"/>
      <c r="N25" s="22"/>
      <c r="O25" s="22"/>
      <c r="P25" s="22"/>
      <c r="Q25" s="22"/>
      <c r="R25" s="22"/>
      <c r="S25" s="22"/>
      <c r="T25" s="22"/>
      <c r="U25" s="22"/>
      <c r="V25" s="22"/>
      <c r="W25" s="25"/>
    </row>
    <row r="26" spans="1:24" ht="15" customHeight="1" x14ac:dyDescent="0.25">
      <c r="A26" s="108"/>
      <c r="B26" s="116"/>
      <c r="C26" s="108"/>
      <c r="D26" s="645" t="s">
        <v>46</v>
      </c>
      <c r="E26" s="645"/>
      <c r="F26" s="117"/>
      <c r="G26" s="117"/>
      <c r="H26" s="117"/>
      <c r="I26" s="117"/>
      <c r="J26" s="117"/>
      <c r="K26" s="117"/>
      <c r="L26" s="117"/>
      <c r="M26" s="117"/>
      <c r="N26" s="117"/>
      <c r="O26" s="117"/>
      <c r="P26" s="117"/>
      <c r="Q26" s="117"/>
      <c r="R26" s="117"/>
      <c r="S26" s="117"/>
      <c r="T26" s="117"/>
      <c r="U26" s="117"/>
      <c r="V26" s="117"/>
      <c r="W26" s="117"/>
    </row>
    <row r="27" spans="1:24" ht="15" customHeight="1" x14ac:dyDescent="0.25">
      <c r="A27" s="108"/>
      <c r="B27" s="108"/>
      <c r="C27" s="108"/>
      <c r="D27" s="646" t="s">
        <v>47</v>
      </c>
      <c r="E27" s="646"/>
      <c r="F27" s="118"/>
      <c r="G27" s="118"/>
      <c r="H27" s="118"/>
      <c r="I27" s="118"/>
      <c r="J27" s="118"/>
      <c r="K27" s="118"/>
      <c r="L27" s="118"/>
      <c r="M27" s="118"/>
      <c r="N27" s="118"/>
      <c r="O27" s="118"/>
      <c r="P27" s="118"/>
      <c r="Q27" s="118"/>
      <c r="R27" s="118"/>
      <c r="S27" s="118"/>
      <c r="T27" s="118"/>
      <c r="U27" s="118"/>
      <c r="V27" s="118"/>
      <c r="W27" s="118"/>
    </row>
    <row r="28" spans="1:24" ht="15" customHeight="1" x14ac:dyDescent="0.25">
      <c r="A28" s="108"/>
      <c r="B28" s="108"/>
      <c r="C28" s="108"/>
      <c r="D28" s="108"/>
      <c r="E28" s="108"/>
      <c r="F28" s="120"/>
      <c r="G28" s="120"/>
      <c r="H28" s="120"/>
      <c r="I28" s="120"/>
      <c r="J28" s="120"/>
      <c r="K28" s="120"/>
      <c r="L28" s="120"/>
      <c r="M28" s="120"/>
      <c r="N28" s="120"/>
      <c r="O28" s="120"/>
      <c r="P28" s="120"/>
      <c r="Q28" s="120"/>
      <c r="R28" s="120"/>
      <c r="S28" s="120"/>
      <c r="T28" s="120"/>
      <c r="U28" s="120"/>
      <c r="V28" s="120"/>
      <c r="W28" s="120"/>
      <c r="X28" s="108"/>
    </row>
    <row r="29" spans="1:24" ht="15" customHeight="1" x14ac:dyDescent="0.25">
      <c r="A29" s="111" t="s">
        <v>230</v>
      </c>
      <c r="B29" s="108"/>
      <c r="C29" s="108"/>
      <c r="D29" s="108"/>
      <c r="E29" s="108"/>
      <c r="F29" s="120"/>
      <c r="G29" s="120"/>
      <c r="H29" s="120"/>
      <c r="I29" s="120"/>
      <c r="J29" s="120"/>
      <c r="K29" s="120"/>
      <c r="L29" s="120"/>
      <c r="M29" s="120"/>
      <c r="N29" s="120"/>
      <c r="O29" s="120"/>
      <c r="P29" s="120"/>
      <c r="Q29" s="120"/>
      <c r="R29" s="120"/>
      <c r="S29" s="120"/>
      <c r="T29" s="120"/>
      <c r="U29" s="120"/>
      <c r="V29" s="120"/>
      <c r="W29" s="120"/>
      <c r="X29" s="108"/>
    </row>
    <row r="30" spans="1:24" ht="15" customHeight="1" x14ac:dyDescent="0.25">
      <c r="A30" s="108"/>
      <c r="B30" s="108"/>
      <c r="C30" s="108"/>
      <c r="D30" s="108"/>
      <c r="E30" s="108"/>
      <c r="F30" s="120"/>
      <c r="G30" s="120"/>
      <c r="H30" s="120"/>
      <c r="I30" s="120"/>
      <c r="J30" s="120"/>
      <c r="K30" s="120"/>
      <c r="L30" s="120"/>
      <c r="M30" s="120"/>
      <c r="N30" s="120"/>
      <c r="O30" s="120"/>
      <c r="P30" s="120"/>
      <c r="Q30" s="120"/>
      <c r="R30" s="120"/>
      <c r="S30" s="120"/>
      <c r="T30" s="120"/>
      <c r="U30" s="120"/>
      <c r="V30" s="120"/>
      <c r="W30" s="120"/>
      <c r="X30" s="108"/>
    </row>
    <row r="31" spans="1:24" ht="15" customHeight="1" x14ac:dyDescent="0.25">
      <c r="A31" s="111" t="s">
        <v>231</v>
      </c>
      <c r="B31" s="108"/>
      <c r="C31" s="108"/>
      <c r="D31" s="108"/>
      <c r="E31" s="108"/>
      <c r="F31" s="120"/>
      <c r="G31" s="120"/>
      <c r="H31" s="120"/>
      <c r="I31" s="120"/>
      <c r="J31" s="120"/>
      <c r="K31" s="120"/>
      <c r="L31" s="120"/>
      <c r="M31" s="120"/>
      <c r="N31" s="120"/>
      <c r="O31" s="120"/>
      <c r="P31" s="120"/>
      <c r="Q31" s="120"/>
      <c r="R31" s="120"/>
      <c r="S31" s="120"/>
      <c r="T31" s="120"/>
      <c r="U31" s="120"/>
      <c r="V31" s="120"/>
      <c r="W31" s="120"/>
      <c r="X31" s="108"/>
    </row>
    <row r="32" spans="1:24" ht="15" customHeight="1" x14ac:dyDescent="0.25">
      <c r="A32" s="121" t="s">
        <v>620</v>
      </c>
      <c r="B32" s="108"/>
      <c r="C32" s="108"/>
      <c r="D32" s="108"/>
      <c r="E32" s="108"/>
      <c r="F32" s="120"/>
      <c r="G32" s="120"/>
      <c r="H32" s="120"/>
      <c r="I32" s="120"/>
      <c r="J32" s="120"/>
      <c r="K32" s="120"/>
      <c r="L32" s="120"/>
      <c r="M32" s="120"/>
      <c r="N32" s="120"/>
      <c r="O32" s="120"/>
      <c r="P32" s="120"/>
      <c r="Q32" s="120"/>
      <c r="R32" s="120"/>
      <c r="S32" s="120"/>
      <c r="T32" s="120"/>
      <c r="U32" s="120"/>
      <c r="V32" s="120"/>
      <c r="W32" s="120"/>
      <c r="X32" s="108"/>
    </row>
    <row r="33" spans="1:24" ht="15" customHeight="1" x14ac:dyDescent="0.25">
      <c r="A33" s="108"/>
      <c r="B33" s="108"/>
      <c r="C33" s="108"/>
      <c r="D33" s="108"/>
      <c r="E33" s="108"/>
      <c r="F33" s="120"/>
      <c r="G33" s="120"/>
      <c r="H33" s="120"/>
      <c r="I33" s="120"/>
      <c r="J33" s="120"/>
      <c r="K33" s="120"/>
      <c r="L33" s="120"/>
      <c r="M33" s="120"/>
      <c r="N33" s="120"/>
      <c r="O33" s="120"/>
      <c r="P33" s="120"/>
      <c r="Q33" s="120"/>
      <c r="R33" s="120"/>
      <c r="S33" s="120"/>
      <c r="T33" s="120"/>
      <c r="U33" s="120"/>
      <c r="V33" s="120"/>
      <c r="W33" s="120"/>
      <c r="X33" s="108"/>
    </row>
    <row r="34" spans="1:24" ht="15" customHeight="1" x14ac:dyDescent="0.25">
      <c r="A34" s="108"/>
      <c r="B34" s="108"/>
      <c r="C34" s="108"/>
      <c r="D34" s="108"/>
      <c r="E34" s="108"/>
      <c r="F34" s="120"/>
      <c r="G34" s="120"/>
      <c r="H34" s="120"/>
      <c r="I34" s="120"/>
      <c r="J34" s="120"/>
      <c r="K34" s="120"/>
      <c r="L34" s="120"/>
      <c r="M34" s="120"/>
      <c r="N34" s="120"/>
      <c r="O34" s="120"/>
      <c r="P34" s="120"/>
      <c r="Q34" s="120"/>
      <c r="R34" s="120"/>
      <c r="S34" s="120"/>
      <c r="T34" s="120"/>
      <c r="U34" s="120"/>
      <c r="V34" s="120"/>
      <c r="W34" s="120"/>
      <c r="X34" s="108"/>
    </row>
    <row r="35" spans="1:24" ht="16.5" customHeight="1" x14ac:dyDescent="0.25">
      <c r="A35" s="122" t="s">
        <v>48</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row>
    <row r="36" spans="1:24" ht="15" customHeight="1" x14ac:dyDescent="0.25">
      <c r="A36" s="110" t="s">
        <v>621</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row>
    <row r="37" spans="1:24" ht="15" customHeight="1" x14ac:dyDescent="0.25">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row>
  </sheetData>
  <mergeCells count="2">
    <mergeCell ref="D26:E26"/>
    <mergeCell ref="D27:E27"/>
  </mergeCells>
  <dataValidations count="2">
    <dataValidation type="list" allowBlank="1" showErrorMessage="1" sqref="B16:B25" xr:uid="{00000000-0002-0000-0000-000000000000}">
      <formula1>"Complete or almost complete,Partial,Not covered"</formula1>
    </dataValidation>
    <dataValidation type="list" allowBlank="1" showInputMessage="1" showErrorMessage="1" sqref="E16:U25" xr:uid="{00000000-0002-0000-0000-000001000000}">
      <formula1>"Main,Auxiliary"</formula1>
    </dataValidation>
  </dataValidations>
  <pageMargins left="0.7" right="0.7" top="0.75" bottom="0.75" header="0.3" footer="0.3"/>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FACA9-F128-403E-AB60-2E064E1A8E41}">
  <sheetPr>
    <tabColor theme="2"/>
    <pageSetUpPr fitToPage="1"/>
  </sheetPr>
  <dimension ref="B1:S29"/>
  <sheetViews>
    <sheetView topLeftCell="C1" zoomScaleNormal="100" workbookViewId="0">
      <selection activeCell="S24" sqref="S24"/>
    </sheetView>
  </sheetViews>
  <sheetFormatPr defaultColWidth="9.109375" defaultRowHeight="13.2" x14ac:dyDescent="0.25"/>
  <cols>
    <col min="1" max="1" width="1.77734375" style="185" customWidth="1"/>
    <col min="2" max="2" width="77.5546875" style="185" customWidth="1"/>
    <col min="3" max="18" width="13.6640625" style="185" customWidth="1"/>
    <col min="19" max="19" width="20.6640625" style="185" customWidth="1"/>
    <col min="20" max="16384" width="9.109375" style="185"/>
  </cols>
  <sheetData>
    <row r="1" spans="2:19" s="156" customFormat="1" ht="18" customHeight="1" x14ac:dyDescent="0.25">
      <c r="B1" s="155" t="s">
        <v>469</v>
      </c>
      <c r="C1" s="155"/>
      <c r="D1" s="155"/>
      <c r="E1" s="155"/>
      <c r="G1" s="155"/>
      <c r="Q1" s="155"/>
      <c r="R1" s="155"/>
    </row>
    <row r="2" spans="2:19" ht="18" customHeight="1" thickBot="1" x14ac:dyDescent="0.3">
      <c r="B2" s="396"/>
      <c r="C2" s="396"/>
      <c r="D2" s="396"/>
      <c r="E2" s="396"/>
      <c r="F2" s="396"/>
      <c r="G2" s="396"/>
      <c r="H2" s="396"/>
      <c r="I2" s="396"/>
      <c r="J2" s="396"/>
      <c r="K2" s="396"/>
      <c r="L2" s="396"/>
      <c r="M2" s="397"/>
      <c r="N2" s="396"/>
      <c r="O2" s="396"/>
      <c r="P2" s="396"/>
      <c r="Q2" s="396"/>
      <c r="R2" s="397"/>
      <c r="S2" s="396"/>
    </row>
    <row r="3" spans="2:19" ht="24" customHeight="1" x14ac:dyDescent="0.25">
      <c r="B3" s="398" t="s">
        <v>242</v>
      </c>
      <c r="C3" s="291" t="s">
        <v>323</v>
      </c>
      <c r="D3" s="399"/>
      <c r="E3" s="399"/>
      <c r="F3" s="399"/>
      <c r="G3" s="399"/>
      <c r="H3" s="399"/>
      <c r="I3" s="399"/>
      <c r="J3" s="399"/>
      <c r="K3" s="399"/>
      <c r="L3" s="399"/>
      <c r="M3" s="399"/>
      <c r="N3" s="399"/>
      <c r="O3" s="399"/>
      <c r="P3" s="399"/>
      <c r="Q3" s="400"/>
      <c r="R3" s="401" t="s">
        <v>470</v>
      </c>
      <c r="S3" s="401" t="s">
        <v>471</v>
      </c>
    </row>
    <row r="4" spans="2:19" ht="72" customHeight="1" x14ac:dyDescent="0.25">
      <c r="B4" s="402"/>
      <c r="C4" s="403" t="s">
        <v>472</v>
      </c>
      <c r="D4" s="404" t="s">
        <v>473</v>
      </c>
      <c r="E4" s="405" t="s">
        <v>474</v>
      </c>
      <c r="F4" s="404" t="s">
        <v>475</v>
      </c>
      <c r="G4" s="406" t="s">
        <v>476</v>
      </c>
      <c r="H4" s="404" t="s">
        <v>477</v>
      </c>
      <c r="I4" s="406" t="s">
        <v>478</v>
      </c>
      <c r="J4" s="404" t="s">
        <v>479</v>
      </c>
      <c r="K4" s="406" t="s">
        <v>480</v>
      </c>
      <c r="L4" s="404" t="s">
        <v>481</v>
      </c>
      <c r="M4" s="406" t="s">
        <v>482</v>
      </c>
      <c r="N4" s="406" t="s">
        <v>483</v>
      </c>
      <c r="O4" s="407" t="s">
        <v>338</v>
      </c>
      <c r="P4" s="408" t="s">
        <v>484</v>
      </c>
      <c r="Q4" s="409" t="s">
        <v>485</v>
      </c>
      <c r="R4" s="410"/>
      <c r="S4" s="410"/>
    </row>
    <row r="5" spans="2:19" ht="15" customHeight="1" thickBot="1" x14ac:dyDescent="0.3">
      <c r="B5" s="411"/>
      <c r="C5" s="412" t="s">
        <v>486</v>
      </c>
      <c r="D5" s="413" t="s">
        <v>487</v>
      </c>
      <c r="E5" s="413" t="s">
        <v>488</v>
      </c>
      <c r="F5" s="413" t="s">
        <v>489</v>
      </c>
      <c r="G5" s="413" t="s">
        <v>490</v>
      </c>
      <c r="H5" s="413" t="s">
        <v>491</v>
      </c>
      <c r="I5" s="413" t="s">
        <v>492</v>
      </c>
      <c r="J5" s="413" t="s">
        <v>493</v>
      </c>
      <c r="K5" s="413" t="s">
        <v>494</v>
      </c>
      <c r="L5" s="413" t="s">
        <v>495</v>
      </c>
      <c r="M5" s="413" t="s">
        <v>496</v>
      </c>
      <c r="N5" s="413" t="s">
        <v>497</v>
      </c>
      <c r="O5" s="413" t="s">
        <v>498</v>
      </c>
      <c r="P5" s="414" t="s">
        <v>499</v>
      </c>
      <c r="Q5" s="415" t="s">
        <v>500</v>
      </c>
      <c r="R5" s="415" t="s">
        <v>501</v>
      </c>
      <c r="S5" s="415" t="s">
        <v>502</v>
      </c>
    </row>
    <row r="6" spans="2:19" ht="15" customHeight="1" x14ac:dyDescent="0.25">
      <c r="B6" s="416" t="s">
        <v>503</v>
      </c>
      <c r="C6" s="606"/>
      <c r="D6" s="607"/>
      <c r="E6" s="608"/>
      <c r="F6" s="609"/>
      <c r="G6" s="609"/>
      <c r="H6" s="609"/>
      <c r="I6" s="609"/>
      <c r="J6" s="609"/>
      <c r="K6" s="610"/>
      <c r="L6" s="611"/>
      <c r="M6" s="610"/>
      <c r="N6" s="609"/>
      <c r="O6" s="610"/>
      <c r="P6" s="611"/>
      <c r="Q6" s="612"/>
      <c r="R6" s="607"/>
      <c r="S6" s="612" t="str">
        <f>IF(AND(Q6&lt;&gt;"",R6&lt;&gt;""),"X","")</f>
        <v/>
      </c>
    </row>
    <row r="7" spans="2:19" ht="15" customHeight="1" x14ac:dyDescent="0.25">
      <c r="B7" s="417" t="s">
        <v>504</v>
      </c>
      <c r="C7" s="420"/>
      <c r="D7" s="421"/>
      <c r="E7" s="419"/>
      <c r="F7" s="341"/>
      <c r="G7" s="341"/>
      <c r="H7" s="341"/>
      <c r="I7" s="341"/>
      <c r="J7" s="341"/>
      <c r="K7" s="339"/>
      <c r="L7" s="344"/>
      <c r="M7" s="339"/>
      <c r="N7" s="341"/>
      <c r="O7" s="339"/>
      <c r="P7" s="344"/>
      <c r="Q7" s="232"/>
      <c r="R7" s="421"/>
      <c r="S7" s="232" t="str">
        <f t="shared" ref="S7:S22" si="0">IF(AND(Q7&lt;&gt;"",R7&lt;&gt;""),"X","")</f>
        <v/>
      </c>
    </row>
    <row r="8" spans="2:19" ht="15" customHeight="1" x14ac:dyDescent="0.25">
      <c r="B8" s="418" t="s">
        <v>505</v>
      </c>
      <c r="C8" s="420"/>
      <c r="D8" s="421"/>
      <c r="E8" s="419" t="s">
        <v>252</v>
      </c>
      <c r="F8" s="341"/>
      <c r="G8" s="341"/>
      <c r="H8" s="341"/>
      <c r="I8" s="341"/>
      <c r="J8" s="341"/>
      <c r="K8" s="339"/>
      <c r="L8" s="344"/>
      <c r="M8" s="339"/>
      <c r="N8" s="341"/>
      <c r="O8" s="339"/>
      <c r="P8" s="344"/>
      <c r="Q8" s="232"/>
      <c r="R8" s="421"/>
      <c r="S8" s="232" t="str">
        <f t="shared" si="0"/>
        <v/>
      </c>
    </row>
    <row r="9" spans="2:19" ht="15" customHeight="1" x14ac:dyDescent="0.25">
      <c r="B9" s="418" t="s">
        <v>506</v>
      </c>
      <c r="C9" s="420"/>
      <c r="D9" s="421" t="s">
        <v>252</v>
      </c>
      <c r="E9" s="419"/>
      <c r="F9" s="419" t="s">
        <v>252</v>
      </c>
      <c r="G9" s="419" t="s">
        <v>252</v>
      </c>
      <c r="H9" s="419" t="s">
        <v>252</v>
      </c>
      <c r="I9" s="422" t="s">
        <v>252</v>
      </c>
      <c r="J9" s="419" t="s">
        <v>252</v>
      </c>
      <c r="K9" s="422" t="s">
        <v>252</v>
      </c>
      <c r="L9" s="421" t="s">
        <v>252</v>
      </c>
      <c r="M9" s="422" t="s">
        <v>252</v>
      </c>
      <c r="N9" s="421" t="s">
        <v>252</v>
      </c>
      <c r="O9" s="422" t="s">
        <v>252</v>
      </c>
      <c r="P9" s="421" t="s">
        <v>252</v>
      </c>
      <c r="Q9" s="423" t="s">
        <v>252</v>
      </c>
      <c r="R9" s="421"/>
      <c r="S9" s="423" t="str">
        <f t="shared" si="0"/>
        <v/>
      </c>
    </row>
    <row r="10" spans="2:19" ht="15" customHeight="1" x14ac:dyDescent="0.25">
      <c r="B10" s="418" t="s">
        <v>507</v>
      </c>
      <c r="C10" s="420"/>
      <c r="D10" s="421"/>
      <c r="E10" s="419"/>
      <c r="F10" s="419"/>
      <c r="G10" s="419"/>
      <c r="H10" s="419"/>
      <c r="I10" s="419"/>
      <c r="J10" s="419"/>
      <c r="K10" s="422"/>
      <c r="L10" s="421"/>
      <c r="M10" s="422"/>
      <c r="N10" s="421"/>
      <c r="O10" s="422"/>
      <c r="P10" s="421"/>
      <c r="Q10" s="423"/>
      <c r="R10" s="421"/>
      <c r="S10" s="423" t="str">
        <f t="shared" si="0"/>
        <v/>
      </c>
    </row>
    <row r="11" spans="2:19" ht="15" customHeight="1" x14ac:dyDescent="0.25">
      <c r="B11" s="417" t="s">
        <v>508</v>
      </c>
      <c r="C11" s="420"/>
      <c r="D11" s="421"/>
      <c r="E11" s="419" t="s">
        <v>252</v>
      </c>
      <c r="F11" s="341"/>
      <c r="G11" s="341"/>
      <c r="H11" s="341"/>
      <c r="I11" s="341"/>
      <c r="J11" s="341"/>
      <c r="K11" s="339"/>
      <c r="L11" s="344"/>
      <c r="M11" s="339"/>
      <c r="N11" s="341"/>
      <c r="O11" s="339"/>
      <c r="P11" s="344"/>
      <c r="Q11" s="232"/>
      <c r="R11" s="424"/>
      <c r="S11" s="232" t="str">
        <f t="shared" si="0"/>
        <v/>
      </c>
    </row>
    <row r="12" spans="2:19" ht="15" customHeight="1" x14ac:dyDescent="0.25">
      <c r="B12" s="418" t="s">
        <v>509</v>
      </c>
      <c r="C12" s="420"/>
      <c r="D12" s="421"/>
      <c r="E12" s="419" t="s">
        <v>252</v>
      </c>
      <c r="F12" s="341"/>
      <c r="G12" s="341"/>
      <c r="H12" s="341"/>
      <c r="I12" s="341"/>
      <c r="J12" s="341"/>
      <c r="K12" s="339"/>
      <c r="L12" s="344"/>
      <c r="M12" s="339"/>
      <c r="N12" s="341"/>
      <c r="O12" s="339"/>
      <c r="P12" s="344"/>
      <c r="Q12" s="232"/>
      <c r="R12" s="424"/>
      <c r="S12" s="232" t="str">
        <f t="shared" si="0"/>
        <v/>
      </c>
    </row>
    <row r="13" spans="2:19" ht="15" customHeight="1" x14ac:dyDescent="0.25">
      <c r="B13" s="418" t="s">
        <v>510</v>
      </c>
      <c r="C13" s="420"/>
      <c r="D13" s="421"/>
      <c r="E13" s="419" t="s">
        <v>252</v>
      </c>
      <c r="F13" s="341"/>
      <c r="G13" s="341"/>
      <c r="H13" s="341"/>
      <c r="I13" s="341"/>
      <c r="J13" s="341"/>
      <c r="K13" s="339"/>
      <c r="L13" s="344"/>
      <c r="M13" s="339"/>
      <c r="N13" s="341"/>
      <c r="O13" s="339"/>
      <c r="P13" s="344"/>
      <c r="Q13" s="232"/>
      <c r="R13" s="424" t="s">
        <v>252</v>
      </c>
      <c r="S13" s="232" t="str">
        <f t="shared" si="0"/>
        <v/>
      </c>
    </row>
    <row r="14" spans="2:19" ht="15" customHeight="1" x14ac:dyDescent="0.25">
      <c r="B14" s="418" t="s">
        <v>511</v>
      </c>
      <c r="C14" s="420"/>
      <c r="D14" s="421"/>
      <c r="E14" s="419" t="s">
        <v>252</v>
      </c>
      <c r="F14" s="341"/>
      <c r="G14" s="341"/>
      <c r="H14" s="341"/>
      <c r="I14" s="341"/>
      <c r="J14" s="341"/>
      <c r="K14" s="339"/>
      <c r="L14" s="344"/>
      <c r="M14" s="339"/>
      <c r="N14" s="341"/>
      <c r="O14" s="339"/>
      <c r="P14" s="344"/>
      <c r="Q14" s="232"/>
      <c r="R14" s="425"/>
      <c r="S14" s="232" t="str">
        <f t="shared" si="0"/>
        <v/>
      </c>
    </row>
    <row r="15" spans="2:19" ht="15" customHeight="1" x14ac:dyDescent="0.25">
      <c r="B15" s="418" t="s">
        <v>512</v>
      </c>
      <c r="C15" s="420"/>
      <c r="D15" s="421"/>
      <c r="E15" s="419" t="s">
        <v>252</v>
      </c>
      <c r="F15" s="341"/>
      <c r="G15" s="341"/>
      <c r="H15" s="341"/>
      <c r="I15" s="341"/>
      <c r="J15" s="341"/>
      <c r="K15" s="339"/>
      <c r="L15" s="344"/>
      <c r="M15" s="339"/>
      <c r="N15" s="341"/>
      <c r="O15" s="339"/>
      <c r="P15" s="344"/>
      <c r="Q15" s="232"/>
      <c r="R15" s="425"/>
      <c r="S15" s="232" t="str">
        <f t="shared" si="0"/>
        <v/>
      </c>
    </row>
    <row r="16" spans="2:19" ht="15" customHeight="1" x14ac:dyDescent="0.25">
      <c r="B16" s="418" t="s">
        <v>513</v>
      </c>
      <c r="C16" s="420"/>
      <c r="D16" s="421"/>
      <c r="E16" s="419" t="s">
        <v>252</v>
      </c>
      <c r="F16" s="341"/>
      <c r="G16" s="341"/>
      <c r="H16" s="341"/>
      <c r="I16" s="341"/>
      <c r="J16" s="341"/>
      <c r="K16" s="339"/>
      <c r="L16" s="344"/>
      <c r="M16" s="339"/>
      <c r="N16" s="341"/>
      <c r="O16" s="339"/>
      <c r="P16" s="344"/>
      <c r="Q16" s="232"/>
      <c r="R16" s="425"/>
      <c r="S16" s="232" t="str">
        <f t="shared" si="0"/>
        <v/>
      </c>
    </row>
    <row r="17" spans="2:19" ht="15" customHeight="1" x14ac:dyDescent="0.25">
      <c r="B17" s="417" t="s">
        <v>514</v>
      </c>
      <c r="C17" s="420"/>
      <c r="D17" s="421"/>
      <c r="E17" s="419" t="s">
        <v>252</v>
      </c>
      <c r="F17" s="341"/>
      <c r="G17" s="341"/>
      <c r="H17" s="341"/>
      <c r="I17" s="341"/>
      <c r="J17" s="341"/>
      <c r="K17" s="339"/>
      <c r="L17" s="344"/>
      <c r="M17" s="339"/>
      <c r="N17" s="341"/>
      <c r="O17" s="339"/>
      <c r="P17" s="344"/>
      <c r="Q17" s="232"/>
      <c r="R17" s="424"/>
      <c r="S17" s="232" t="str">
        <f t="shared" si="0"/>
        <v/>
      </c>
    </row>
    <row r="18" spans="2:19" ht="15" customHeight="1" x14ac:dyDescent="0.25">
      <c r="B18" s="418" t="s">
        <v>515</v>
      </c>
      <c r="C18" s="420"/>
      <c r="D18" s="421"/>
      <c r="E18" s="419" t="s">
        <v>252</v>
      </c>
      <c r="F18" s="341"/>
      <c r="G18" s="341"/>
      <c r="H18" s="341"/>
      <c r="I18" s="341"/>
      <c r="J18" s="341"/>
      <c r="K18" s="339"/>
      <c r="L18" s="344"/>
      <c r="M18" s="339"/>
      <c r="N18" s="341"/>
      <c r="O18" s="339"/>
      <c r="P18" s="344"/>
      <c r="Q18" s="232"/>
      <c r="R18" s="424"/>
      <c r="S18" s="232" t="str">
        <f t="shared" si="0"/>
        <v/>
      </c>
    </row>
    <row r="19" spans="2:19" ht="15" customHeight="1" x14ac:dyDescent="0.25">
      <c r="B19" s="418" t="s">
        <v>516</v>
      </c>
      <c r="C19" s="420"/>
      <c r="D19" s="421"/>
      <c r="E19" s="419" t="s">
        <v>252</v>
      </c>
      <c r="F19" s="341"/>
      <c r="G19" s="341"/>
      <c r="H19" s="341"/>
      <c r="I19" s="341"/>
      <c r="J19" s="341"/>
      <c r="K19" s="339"/>
      <c r="L19" s="344"/>
      <c r="M19" s="339"/>
      <c r="N19" s="341"/>
      <c r="O19" s="339"/>
      <c r="P19" s="344"/>
      <c r="Q19" s="232"/>
      <c r="R19" s="424"/>
      <c r="S19" s="232" t="str">
        <f t="shared" si="0"/>
        <v/>
      </c>
    </row>
    <row r="20" spans="2:19" ht="15" customHeight="1" x14ac:dyDescent="0.25">
      <c r="B20" s="418" t="s">
        <v>517</v>
      </c>
      <c r="C20" s="420"/>
      <c r="D20" s="421"/>
      <c r="E20" s="419" t="s">
        <v>252</v>
      </c>
      <c r="F20" s="341"/>
      <c r="G20" s="341"/>
      <c r="H20" s="341"/>
      <c r="I20" s="341"/>
      <c r="J20" s="341"/>
      <c r="K20" s="339"/>
      <c r="L20" s="344"/>
      <c r="M20" s="339"/>
      <c r="N20" s="341"/>
      <c r="O20" s="339"/>
      <c r="P20" s="344"/>
      <c r="Q20" s="232"/>
      <c r="R20" s="424"/>
      <c r="S20" s="232" t="str">
        <f t="shared" si="0"/>
        <v/>
      </c>
    </row>
    <row r="21" spans="2:19" ht="15" customHeight="1" x14ac:dyDescent="0.25">
      <c r="B21" s="426" t="s">
        <v>518</v>
      </c>
      <c r="C21" s="420"/>
      <c r="D21" s="421"/>
      <c r="E21" s="419" t="s">
        <v>252</v>
      </c>
      <c r="F21" s="341"/>
      <c r="G21" s="341"/>
      <c r="H21" s="341"/>
      <c r="I21" s="341"/>
      <c r="J21" s="341"/>
      <c r="K21" s="339"/>
      <c r="L21" s="344"/>
      <c r="M21" s="339"/>
      <c r="N21" s="341"/>
      <c r="O21" s="339"/>
      <c r="P21" s="344"/>
      <c r="Q21" s="232"/>
      <c r="R21" s="424" t="s">
        <v>252</v>
      </c>
      <c r="S21" s="232" t="str">
        <f t="shared" si="0"/>
        <v/>
      </c>
    </row>
    <row r="22" spans="2:19" ht="15" customHeight="1" x14ac:dyDescent="0.25">
      <c r="B22" s="417" t="s">
        <v>519</v>
      </c>
      <c r="C22" s="420"/>
      <c r="D22" s="421"/>
      <c r="E22" s="419" t="s">
        <v>252</v>
      </c>
      <c r="F22" s="341"/>
      <c r="G22" s="341"/>
      <c r="H22" s="341"/>
      <c r="I22" s="341"/>
      <c r="J22" s="341"/>
      <c r="K22" s="339"/>
      <c r="L22" s="344"/>
      <c r="M22" s="339"/>
      <c r="N22" s="341"/>
      <c r="O22" s="339"/>
      <c r="P22" s="344"/>
      <c r="Q22" s="232"/>
      <c r="R22" s="425"/>
      <c r="S22" s="232" t="str">
        <f t="shared" si="0"/>
        <v/>
      </c>
    </row>
    <row r="23" spans="2:19" ht="15" customHeight="1" x14ac:dyDescent="0.25">
      <c r="B23" s="416" t="s">
        <v>520</v>
      </c>
      <c r="C23" s="613"/>
      <c r="D23" s="614"/>
      <c r="E23" s="427" t="s">
        <v>252</v>
      </c>
      <c r="F23" s="615"/>
      <c r="G23" s="615"/>
      <c r="H23" s="615"/>
      <c r="I23" s="615"/>
      <c r="J23" s="615"/>
      <c r="K23" s="616"/>
      <c r="L23" s="617"/>
      <c r="M23" s="616"/>
      <c r="N23" s="615"/>
      <c r="O23" s="616"/>
      <c r="P23" s="617"/>
      <c r="Q23" s="618"/>
      <c r="R23" s="201"/>
      <c r="S23" s="618" t="str">
        <f>IF(Q23&lt;&gt;"","X","")</f>
        <v/>
      </c>
    </row>
    <row r="24" spans="2:19" ht="15" customHeight="1" thickBot="1" x14ac:dyDescent="0.3">
      <c r="B24" s="428" t="s">
        <v>521</v>
      </c>
      <c r="C24" s="619"/>
      <c r="D24" s="620"/>
      <c r="E24" s="429" t="s">
        <v>252</v>
      </c>
      <c r="F24" s="621"/>
      <c r="G24" s="621"/>
      <c r="H24" s="621"/>
      <c r="I24" s="621"/>
      <c r="J24" s="621"/>
      <c r="K24" s="622"/>
      <c r="L24" s="623"/>
      <c r="M24" s="622"/>
      <c r="N24" s="621"/>
      <c r="O24" s="622"/>
      <c r="P24" s="623"/>
      <c r="Q24" s="624"/>
      <c r="R24" s="625"/>
      <c r="S24" s="626" t="str">
        <f>IF(EE!E92&lt;&gt;"","X","")</f>
        <v/>
      </c>
    </row>
    <row r="25" spans="2:19" ht="15" customHeight="1" x14ac:dyDescent="0.25">
      <c r="B25" s="430" t="s">
        <v>522</v>
      </c>
      <c r="C25" s="627"/>
      <c r="D25" s="628"/>
      <c r="E25" s="628" t="s">
        <v>252</v>
      </c>
      <c r="F25" s="610"/>
      <c r="G25" s="610"/>
      <c r="H25" s="610"/>
      <c r="I25" s="610"/>
      <c r="J25" s="610"/>
      <c r="K25" s="610"/>
      <c r="L25" s="610"/>
      <c r="M25" s="610"/>
      <c r="N25" s="610"/>
      <c r="O25" s="610"/>
      <c r="P25" s="610"/>
      <c r="Q25" s="629"/>
      <c r="R25" s="431"/>
      <c r="S25" s="183" t="s">
        <v>523</v>
      </c>
    </row>
    <row r="26" spans="2:19" ht="15" customHeight="1" thickBot="1" x14ac:dyDescent="0.3">
      <c r="B26" s="432" t="s">
        <v>524</v>
      </c>
      <c r="C26" s="578"/>
      <c r="D26" s="433"/>
      <c r="E26" s="433" t="s">
        <v>252</v>
      </c>
      <c r="F26" s="433"/>
      <c r="G26" s="433"/>
      <c r="H26" s="433"/>
      <c r="I26" s="433"/>
      <c r="J26" s="433"/>
      <c r="K26" s="433"/>
      <c r="L26" s="433"/>
      <c r="M26" s="433"/>
      <c r="N26" s="433"/>
      <c r="O26" s="433"/>
      <c r="P26" s="433"/>
      <c r="Q26" s="472"/>
      <c r="R26" s="215"/>
      <c r="S26" s="184"/>
    </row>
    <row r="27" spans="2:19" ht="15" customHeight="1" x14ac:dyDescent="0.2">
      <c r="B27" s="240"/>
      <c r="C27" s="184"/>
      <c r="D27" s="184"/>
      <c r="E27" s="184"/>
      <c r="F27" s="184"/>
      <c r="G27" s="184"/>
      <c r="H27" s="184"/>
      <c r="I27" s="184"/>
      <c r="J27" s="184"/>
      <c r="K27" s="184"/>
      <c r="L27" s="184"/>
      <c r="M27" s="184"/>
      <c r="N27" s="184"/>
      <c r="O27" s="184"/>
      <c r="P27" s="184"/>
      <c r="Q27" s="184"/>
      <c r="R27" s="184"/>
      <c r="S27" s="184"/>
    </row>
    <row r="28" spans="2:19" s="434" customFormat="1" ht="15" customHeight="1" x14ac:dyDescent="0.2">
      <c r="B28" s="240" t="s">
        <v>272</v>
      </c>
      <c r="C28" s="184"/>
      <c r="D28" s="184"/>
      <c r="E28" s="184"/>
      <c r="F28" s="184"/>
      <c r="G28" s="184"/>
      <c r="H28" s="184"/>
      <c r="I28" s="184"/>
      <c r="J28" s="184"/>
      <c r="K28" s="184"/>
      <c r="L28" s="184"/>
      <c r="M28" s="184"/>
      <c r="N28" s="184"/>
      <c r="O28" s="184"/>
      <c r="P28" s="184"/>
      <c r="Q28" s="184"/>
      <c r="R28" s="184"/>
      <c r="S28" s="184"/>
    </row>
    <row r="29" spans="2:19" ht="15" customHeight="1" x14ac:dyDescent="0.25">
      <c r="B29" s="184" t="s">
        <v>525</v>
      </c>
    </row>
  </sheetData>
  <printOptions horizontalCentered="1" verticalCentered="1"/>
  <pageMargins left="0.39370078740157483" right="0.39370078740157483" top="0.39370078740157483" bottom="0.39370078740157483" header="0" footer="0"/>
  <pageSetup scale="4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3F5C3-FB92-42B1-8999-9B6C228ACCB2}">
  <sheetPr>
    <tabColor theme="2"/>
    <pageSetUpPr fitToPage="1"/>
  </sheetPr>
  <dimension ref="B1:H18"/>
  <sheetViews>
    <sheetView zoomScaleNormal="100" workbookViewId="0">
      <selection activeCell="G15" sqref="G15"/>
    </sheetView>
  </sheetViews>
  <sheetFormatPr defaultRowHeight="13.2" x14ac:dyDescent="0.25"/>
  <cols>
    <col min="1" max="1" width="1.77734375" style="158" customWidth="1"/>
    <col min="2" max="2" width="9.44140625" style="158" customWidth="1"/>
    <col min="3" max="3" width="67.44140625" style="158" customWidth="1"/>
    <col min="4" max="5" width="13.6640625" style="158" customWidth="1"/>
    <col min="6" max="6" width="13" style="158" customWidth="1"/>
    <col min="7" max="8" width="18.77734375" style="158" customWidth="1"/>
    <col min="9" max="16384" width="8.88671875" style="158"/>
  </cols>
  <sheetData>
    <row r="1" spans="2:8" s="156" customFormat="1" ht="18" customHeight="1" x14ac:dyDescent="0.25">
      <c r="B1" s="155" t="s">
        <v>526</v>
      </c>
      <c r="D1" s="155"/>
      <c r="E1" s="155"/>
      <c r="F1" s="155"/>
      <c r="G1" s="155"/>
    </row>
    <row r="2" spans="2:8" ht="18" customHeight="1" thickBot="1" x14ac:dyDescent="0.3">
      <c r="H2" s="243"/>
    </row>
    <row r="3" spans="2:8" ht="36" customHeight="1" x14ac:dyDescent="0.25">
      <c r="B3" s="435" t="s">
        <v>527</v>
      </c>
      <c r="C3" s="436"/>
      <c r="D3" s="437" t="s">
        <v>528</v>
      </c>
      <c r="E3" s="438"/>
      <c r="F3" s="439"/>
      <c r="G3" s="219" t="s">
        <v>529</v>
      </c>
      <c r="H3" s="440" t="s">
        <v>530</v>
      </c>
    </row>
    <row r="4" spans="2:8" ht="36" customHeight="1" thickBot="1" x14ac:dyDescent="0.3">
      <c r="B4" s="441"/>
      <c r="C4" s="442"/>
      <c r="D4" s="443" t="s">
        <v>531</v>
      </c>
      <c r="E4" s="444" t="s">
        <v>532</v>
      </c>
      <c r="F4" s="445" t="s">
        <v>533</v>
      </c>
      <c r="G4" s="265"/>
      <c r="H4" s="446" t="s">
        <v>534</v>
      </c>
    </row>
    <row r="5" spans="2:8" ht="15" customHeight="1" x14ac:dyDescent="0.25">
      <c r="B5" s="447">
        <v>85561</v>
      </c>
      <c r="C5" s="448" t="s">
        <v>535</v>
      </c>
      <c r="D5" s="630"/>
      <c r="E5" s="610"/>
      <c r="F5" s="629"/>
      <c r="G5" s="612" t="str">
        <f>IF(AND(D5&lt;&gt;"",E5&lt;&gt;"",F5&lt;&gt;""),"X","")</f>
        <v/>
      </c>
      <c r="H5" s="612"/>
    </row>
    <row r="6" spans="2:8" ht="15" customHeight="1" x14ac:dyDescent="0.25">
      <c r="B6" s="447">
        <v>85562</v>
      </c>
      <c r="C6" s="448" t="s">
        <v>536</v>
      </c>
      <c r="D6" s="343"/>
      <c r="E6" s="339"/>
      <c r="F6" s="342"/>
      <c r="G6" s="232" t="str">
        <f t="shared" ref="G6:G13" si="0">IF(AND(D6&lt;&gt;"",E6&lt;&gt;"",F6&lt;&gt;""),"X","")</f>
        <v/>
      </c>
      <c r="H6" s="201"/>
    </row>
    <row r="7" spans="2:8" ht="15" customHeight="1" x14ac:dyDescent="0.25">
      <c r="B7" s="447">
        <v>91135</v>
      </c>
      <c r="C7" s="449" t="s">
        <v>537</v>
      </c>
      <c r="D7" s="343"/>
      <c r="E7" s="339"/>
      <c r="F7" s="342"/>
      <c r="G7" s="232" t="str">
        <f t="shared" si="0"/>
        <v/>
      </c>
      <c r="H7" s="232"/>
    </row>
    <row r="8" spans="2:8" ht="15" customHeight="1" x14ac:dyDescent="0.25">
      <c r="B8" s="447">
        <v>91136</v>
      </c>
      <c r="C8" s="448" t="s">
        <v>538</v>
      </c>
      <c r="D8" s="343"/>
      <c r="E8" s="339"/>
      <c r="F8" s="342"/>
      <c r="G8" s="232" t="str">
        <f t="shared" si="0"/>
        <v/>
      </c>
      <c r="H8" s="201"/>
    </row>
    <row r="9" spans="2:8" ht="15" customHeight="1" x14ac:dyDescent="0.25">
      <c r="B9" s="447" t="s">
        <v>539</v>
      </c>
      <c r="C9" s="448"/>
      <c r="D9" s="343"/>
      <c r="E9" s="339"/>
      <c r="F9" s="342"/>
      <c r="G9" s="232" t="str">
        <f t="shared" si="0"/>
        <v/>
      </c>
      <c r="H9" s="232"/>
    </row>
    <row r="10" spans="2:8" ht="15" customHeight="1" x14ac:dyDescent="0.25">
      <c r="B10" s="447">
        <v>83700</v>
      </c>
      <c r="C10" s="448" t="s">
        <v>540</v>
      </c>
      <c r="D10" s="343"/>
      <c r="E10" s="339"/>
      <c r="F10" s="342"/>
      <c r="G10" s="232" t="str">
        <f t="shared" si="0"/>
        <v/>
      </c>
      <c r="H10" s="201"/>
    </row>
    <row r="11" spans="2:8" ht="15" customHeight="1" x14ac:dyDescent="0.25">
      <c r="B11" s="447">
        <v>91260</v>
      </c>
      <c r="C11" s="450" t="s">
        <v>541</v>
      </c>
      <c r="D11" s="343"/>
      <c r="E11" s="339"/>
      <c r="F11" s="342"/>
      <c r="G11" s="232" t="str">
        <f t="shared" si="0"/>
        <v/>
      </c>
      <c r="H11" s="201"/>
    </row>
    <row r="12" spans="2:8" ht="15" customHeight="1" x14ac:dyDescent="0.25">
      <c r="B12" s="447">
        <v>92919</v>
      </c>
      <c r="C12" s="450" t="s">
        <v>542</v>
      </c>
      <c r="D12" s="343"/>
      <c r="E12" s="339"/>
      <c r="F12" s="342"/>
      <c r="G12" s="232" t="str">
        <f t="shared" si="0"/>
        <v/>
      </c>
      <c r="H12" s="232"/>
    </row>
    <row r="13" spans="2:8" ht="15" customHeight="1" thickBot="1" x14ac:dyDescent="0.3">
      <c r="B13" s="447">
        <v>92920</v>
      </c>
      <c r="C13" s="450" t="s">
        <v>543</v>
      </c>
      <c r="D13" s="599"/>
      <c r="E13" s="601"/>
      <c r="F13" s="602"/>
      <c r="G13" s="631" t="str">
        <f t="shared" si="0"/>
        <v/>
      </c>
      <c r="H13" s="631"/>
    </row>
    <row r="14" spans="2:8" ht="15" customHeight="1" thickTop="1" thickBot="1" x14ac:dyDescent="0.3">
      <c r="B14" s="179" t="s">
        <v>268</v>
      </c>
      <c r="C14" s="451"/>
      <c r="D14" s="576"/>
      <c r="E14" s="574"/>
      <c r="F14" s="632"/>
      <c r="G14" s="633" t="str">
        <f>IF(EE!E97&lt;&gt;"","X","")</f>
        <v/>
      </c>
      <c r="H14" s="634"/>
    </row>
    <row r="15" spans="2:8" x14ac:dyDescent="0.25">
      <c r="G15" s="183" t="s">
        <v>544</v>
      </c>
    </row>
    <row r="16" spans="2:8" x14ac:dyDescent="0.25">
      <c r="B16" s="240" t="s">
        <v>272</v>
      </c>
    </row>
    <row r="17" spans="2:2" x14ac:dyDescent="0.25">
      <c r="B17" s="240" t="s">
        <v>545</v>
      </c>
    </row>
    <row r="18" spans="2:2" x14ac:dyDescent="0.25">
      <c r="B18" s="240" t="s">
        <v>546</v>
      </c>
    </row>
  </sheetData>
  <printOptions horizontalCentered="1" verticalCentered="1"/>
  <pageMargins left="0.39370078740157483" right="0.39370078740157483" top="0.39370078740157483" bottom="0.39370078740157483" header="0" footer="0"/>
  <pageSetup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04D0-D092-480E-B92C-FE6DD7E5C2CC}">
  <sheetPr>
    <pageSetUpPr fitToPage="1"/>
  </sheetPr>
  <dimension ref="B1:L65"/>
  <sheetViews>
    <sheetView zoomScaleNormal="100" workbookViewId="0">
      <selection activeCell="I7" sqref="I7"/>
    </sheetView>
  </sheetViews>
  <sheetFormatPr defaultColWidth="9.109375" defaultRowHeight="13.2" x14ac:dyDescent="0.25"/>
  <cols>
    <col min="1" max="1" width="1.77734375" style="185" customWidth="1"/>
    <col min="2" max="2" width="54.6640625" style="185" customWidth="1"/>
    <col min="3" max="12" width="11.77734375" style="185" customWidth="1"/>
    <col min="13" max="16384" width="9.109375" style="185"/>
  </cols>
  <sheetData>
    <row r="1" spans="2:12" s="156" customFormat="1" ht="18" customHeight="1" x14ac:dyDescent="0.25">
      <c r="B1" s="155" t="s">
        <v>547</v>
      </c>
      <c r="C1" s="155"/>
      <c r="D1" s="155"/>
      <c r="E1" s="155"/>
      <c r="F1" s="155"/>
      <c r="G1" s="155"/>
      <c r="H1" s="155"/>
      <c r="I1" s="155"/>
      <c r="J1" s="155"/>
      <c r="K1" s="155"/>
      <c r="L1" s="155"/>
    </row>
    <row r="2" spans="2:12" ht="18" customHeight="1" x14ac:dyDescent="0.25"/>
    <row r="3" spans="2:12" ht="13.8" x14ac:dyDescent="0.25">
      <c r="B3" s="452" t="s">
        <v>548</v>
      </c>
      <c r="C3" s="453"/>
      <c r="D3" s="453"/>
      <c r="E3" s="453"/>
      <c r="F3" s="453"/>
      <c r="G3" s="453"/>
      <c r="I3" s="454"/>
      <c r="J3" s="453"/>
      <c r="K3" s="453"/>
      <c r="L3" s="453"/>
    </row>
    <row r="4" spans="2:12" ht="13.8" thickBot="1" x14ac:dyDescent="0.3">
      <c r="B4" s="453"/>
      <c r="C4" s="453"/>
      <c r="D4" s="453"/>
      <c r="E4" s="453"/>
      <c r="F4" s="453"/>
      <c r="G4" s="453"/>
      <c r="H4" s="453"/>
      <c r="I4" s="453"/>
      <c r="J4" s="453"/>
      <c r="K4" s="453"/>
      <c r="L4" s="453"/>
    </row>
    <row r="5" spans="2:12" ht="24" customHeight="1" thickBot="1" x14ac:dyDescent="0.3">
      <c r="B5" s="455"/>
      <c r="C5" s="179"/>
      <c r="D5" s="456" t="s">
        <v>134</v>
      </c>
      <c r="E5" s="457"/>
      <c r="F5" s="458"/>
      <c r="G5" s="459" t="s">
        <v>142</v>
      </c>
      <c r="H5" s="460"/>
      <c r="I5" s="179"/>
      <c r="J5" s="459" t="s">
        <v>147</v>
      </c>
      <c r="K5" s="451"/>
      <c r="L5" s="453"/>
    </row>
    <row r="6" spans="2:12" ht="34.200000000000003" customHeight="1" thickBot="1" x14ac:dyDescent="0.3">
      <c r="B6" s="455"/>
      <c r="C6" s="461" t="s">
        <v>549</v>
      </c>
      <c r="D6" s="462" t="s">
        <v>550</v>
      </c>
      <c r="E6" s="463" t="s">
        <v>551</v>
      </c>
      <c r="F6" s="461" t="s">
        <v>549</v>
      </c>
      <c r="G6" s="462" t="s">
        <v>550</v>
      </c>
      <c r="H6" s="463" t="s">
        <v>551</v>
      </c>
      <c r="I6" s="464" t="s">
        <v>549</v>
      </c>
      <c r="J6" s="465" t="s">
        <v>550</v>
      </c>
      <c r="K6" s="466" t="s">
        <v>551</v>
      </c>
      <c r="L6" s="453"/>
    </row>
    <row r="7" spans="2:12" ht="15" customHeight="1" thickTop="1" x14ac:dyDescent="0.25">
      <c r="B7" s="467" t="s">
        <v>552</v>
      </c>
      <c r="C7" s="468" t="str">
        <f>IF(EE!E104&lt;&gt;"","X","")</f>
        <v/>
      </c>
      <c r="D7" s="469" t="str">
        <f>IF(EE!E103&lt;&gt;"","X","")</f>
        <v/>
      </c>
      <c r="E7" s="334" t="str">
        <f>IF(AND(C7&lt;&gt;"",D7&lt;&gt;""),"X","")</f>
        <v/>
      </c>
      <c r="F7" s="468" t="str">
        <f>IF(EE!E108&lt;&gt;"","X","")</f>
        <v/>
      </c>
      <c r="G7" s="469" t="str">
        <f>IF(EE!E107&lt;&gt;"","X","")</f>
        <v/>
      </c>
      <c r="H7" s="334" t="str">
        <f>IF(AND(F7&lt;&gt;"",G7&lt;&gt;""),"X","")</f>
        <v/>
      </c>
      <c r="I7" s="468" t="str">
        <f>IF(EE!E112&lt;&gt;"","X","")</f>
        <v/>
      </c>
      <c r="J7" s="469" t="str">
        <f>IF(EE!E111&lt;&gt;"","X","")</f>
        <v/>
      </c>
      <c r="K7" s="334" t="str">
        <f>IF(AND(I7&lt;&gt;"",J7&lt;&gt;""),"X","")</f>
        <v/>
      </c>
      <c r="L7" s="453"/>
    </row>
    <row r="8" spans="2:12" ht="15" customHeight="1" thickBot="1" x14ac:dyDescent="0.3">
      <c r="B8" s="470" t="s">
        <v>553</v>
      </c>
      <c r="C8" s="471" t="str">
        <f>IF(EE!E105&lt;&gt;"","X","")</f>
        <v/>
      </c>
      <c r="D8" s="350"/>
      <c r="E8" s="472" t="str">
        <f>IF(C8&lt;&gt;"","X","")</f>
        <v/>
      </c>
      <c r="F8" s="471" t="str">
        <f>IF(EE!E109&lt;&gt;"","X","")</f>
        <v/>
      </c>
      <c r="G8" s="350"/>
      <c r="H8" s="472" t="str">
        <f>IF(F8&lt;&gt;"","X","")</f>
        <v/>
      </c>
      <c r="I8" s="471" t="str">
        <f>IF(EE!E113&lt;&gt;"","X","")</f>
        <v/>
      </c>
      <c r="J8" s="350"/>
      <c r="K8" s="472" t="str">
        <f>IF(I8&lt;&gt;"","X","")</f>
        <v/>
      </c>
      <c r="L8" s="453"/>
    </row>
    <row r="9" spans="2:12" ht="15" customHeight="1" x14ac:dyDescent="0.25">
      <c r="C9" s="183" t="s">
        <v>554</v>
      </c>
      <c r="D9" s="183" t="s">
        <v>555</v>
      </c>
      <c r="F9" s="183" t="s">
        <v>556</v>
      </c>
      <c r="G9" s="183" t="s">
        <v>557</v>
      </c>
      <c r="I9" s="183" t="s">
        <v>558</v>
      </c>
      <c r="J9" s="183" t="s">
        <v>559</v>
      </c>
      <c r="L9" s="453"/>
    </row>
    <row r="10" spans="2:12" x14ac:dyDescent="0.25">
      <c r="C10" s="183" t="s">
        <v>560</v>
      </c>
      <c r="E10" s="453"/>
      <c r="F10" s="183" t="s">
        <v>561</v>
      </c>
      <c r="H10" s="453"/>
      <c r="I10" s="183" t="s">
        <v>562</v>
      </c>
      <c r="K10" s="453"/>
      <c r="L10" s="453"/>
    </row>
    <row r="11" spans="2:12" ht="13.8" x14ac:dyDescent="0.25">
      <c r="B11" s="452" t="s">
        <v>563</v>
      </c>
      <c r="C11" s="453"/>
      <c r="D11" s="453"/>
      <c r="E11" s="158"/>
      <c r="F11" s="158"/>
      <c r="I11" s="453"/>
      <c r="J11" s="453"/>
      <c r="K11" s="453"/>
      <c r="L11" s="453"/>
    </row>
    <row r="12" spans="2:12" ht="13.8" thickBot="1" x14ac:dyDescent="0.3">
      <c r="B12" s="453"/>
      <c r="C12" s="453"/>
      <c r="D12" s="453"/>
      <c r="E12" s="158"/>
      <c r="F12" s="158"/>
      <c r="L12" s="453"/>
    </row>
    <row r="13" spans="2:12" ht="24" customHeight="1" thickBot="1" x14ac:dyDescent="0.3">
      <c r="B13" s="473"/>
      <c r="C13" s="474" t="s">
        <v>564</v>
      </c>
      <c r="D13" s="475" t="s">
        <v>553</v>
      </c>
      <c r="E13" s="158"/>
      <c r="F13" s="158"/>
      <c r="L13" s="453"/>
    </row>
    <row r="14" spans="2:12" ht="15" customHeight="1" x14ac:dyDescent="0.25">
      <c r="B14" s="476" t="s">
        <v>565</v>
      </c>
      <c r="C14" s="635"/>
      <c r="D14" s="572"/>
      <c r="E14" s="158"/>
      <c r="F14" s="158"/>
      <c r="L14" s="453"/>
    </row>
    <row r="15" spans="2:12" ht="15" customHeight="1" x14ac:dyDescent="0.25">
      <c r="B15" s="476" t="s">
        <v>566</v>
      </c>
      <c r="C15" s="338"/>
      <c r="D15" s="342"/>
      <c r="E15" s="158"/>
      <c r="F15" s="158"/>
      <c r="L15" s="453"/>
    </row>
    <row r="16" spans="2:12" ht="15" customHeight="1" x14ac:dyDescent="0.25">
      <c r="B16" s="476" t="s">
        <v>567</v>
      </c>
      <c r="C16" s="338"/>
      <c r="D16" s="342"/>
      <c r="E16" s="158"/>
      <c r="F16" s="158"/>
      <c r="L16" s="453"/>
    </row>
    <row r="17" spans="2:6" ht="15" customHeight="1" x14ac:dyDescent="0.25">
      <c r="B17" s="476" t="s">
        <v>568</v>
      </c>
      <c r="C17" s="338"/>
      <c r="D17" s="342"/>
      <c r="E17" s="158"/>
      <c r="F17" s="158"/>
    </row>
    <row r="18" spans="2:6" ht="15" customHeight="1" x14ac:dyDescent="0.25">
      <c r="B18" s="476" t="s">
        <v>569</v>
      </c>
      <c r="C18" s="338"/>
      <c r="D18" s="342"/>
      <c r="E18" s="158"/>
      <c r="F18" s="158"/>
    </row>
    <row r="19" spans="2:6" ht="15" customHeight="1" x14ac:dyDescent="0.25">
      <c r="B19" s="476" t="s">
        <v>570</v>
      </c>
      <c r="C19" s="338"/>
      <c r="D19" s="342"/>
      <c r="E19" s="158"/>
      <c r="F19" s="158"/>
    </row>
    <row r="20" spans="2:6" ht="15" customHeight="1" x14ac:dyDescent="0.25">
      <c r="B20" s="476" t="s">
        <v>571</v>
      </c>
      <c r="C20" s="338"/>
      <c r="D20" s="342"/>
      <c r="E20" s="158"/>
      <c r="F20" s="158"/>
    </row>
    <row r="21" spans="2:6" ht="15" customHeight="1" x14ac:dyDescent="0.25">
      <c r="B21" s="476" t="s">
        <v>572</v>
      </c>
      <c r="C21" s="338"/>
      <c r="D21" s="342"/>
      <c r="E21" s="158"/>
      <c r="F21" s="158"/>
    </row>
    <row r="22" spans="2:6" ht="15" customHeight="1" x14ac:dyDescent="0.25">
      <c r="B22" s="476" t="s">
        <v>573</v>
      </c>
      <c r="C22" s="338"/>
      <c r="D22" s="342"/>
      <c r="E22" s="158"/>
      <c r="F22" s="158"/>
    </row>
    <row r="23" spans="2:6" ht="15" customHeight="1" x14ac:dyDescent="0.25">
      <c r="B23" s="476" t="s">
        <v>574</v>
      </c>
      <c r="C23" s="338"/>
      <c r="D23" s="342"/>
      <c r="E23" s="158"/>
      <c r="F23" s="158"/>
    </row>
    <row r="24" spans="2:6" ht="15" customHeight="1" x14ac:dyDescent="0.25">
      <c r="B24" s="476" t="s">
        <v>575</v>
      </c>
      <c r="C24" s="338"/>
      <c r="D24" s="342"/>
      <c r="E24" s="158"/>
      <c r="F24" s="158"/>
    </row>
    <row r="25" spans="2:6" ht="15" customHeight="1" x14ac:dyDescent="0.25">
      <c r="B25" s="476" t="s">
        <v>576</v>
      </c>
      <c r="C25" s="338"/>
      <c r="D25" s="342"/>
      <c r="E25" s="158"/>
      <c r="F25" s="158"/>
    </row>
    <row r="26" spans="2:6" ht="15" customHeight="1" x14ac:dyDescent="0.25">
      <c r="B26" s="476" t="s">
        <v>577</v>
      </c>
      <c r="C26" s="338"/>
      <c r="D26" s="342"/>
      <c r="E26" s="158"/>
      <c r="F26" s="158"/>
    </row>
    <row r="27" spans="2:6" ht="15" customHeight="1" x14ac:dyDescent="0.25">
      <c r="B27" s="476" t="s">
        <v>578</v>
      </c>
      <c r="C27" s="338"/>
      <c r="D27" s="342"/>
      <c r="E27" s="158"/>
      <c r="F27" s="158"/>
    </row>
    <row r="28" spans="2:6" ht="15" customHeight="1" x14ac:dyDescent="0.25">
      <c r="B28" s="476" t="s">
        <v>579</v>
      </c>
      <c r="C28" s="338"/>
      <c r="D28" s="342"/>
      <c r="E28" s="158"/>
      <c r="F28" s="158"/>
    </row>
    <row r="29" spans="2:6" ht="15" customHeight="1" x14ac:dyDescent="0.25">
      <c r="B29" s="476" t="s">
        <v>580</v>
      </c>
      <c r="C29" s="338"/>
      <c r="D29" s="342"/>
      <c r="E29" s="158"/>
      <c r="F29" s="158"/>
    </row>
    <row r="30" spans="2:6" ht="15" customHeight="1" x14ac:dyDescent="0.25">
      <c r="B30" s="476" t="s">
        <v>581</v>
      </c>
      <c r="C30" s="338"/>
      <c r="D30" s="342"/>
      <c r="E30" s="158"/>
      <c r="F30" s="158"/>
    </row>
    <row r="31" spans="2:6" ht="15" customHeight="1" x14ac:dyDescent="0.25">
      <c r="B31" s="476" t="s">
        <v>582</v>
      </c>
      <c r="C31" s="338"/>
      <c r="D31" s="342"/>
      <c r="E31" s="158"/>
      <c r="F31" s="158"/>
    </row>
    <row r="32" spans="2:6" ht="15" customHeight="1" thickBot="1" x14ac:dyDescent="0.3">
      <c r="B32" s="476" t="s">
        <v>583</v>
      </c>
      <c r="C32" s="578"/>
      <c r="D32" s="472"/>
      <c r="E32" s="158"/>
      <c r="F32" s="158"/>
    </row>
    <row r="33" spans="2:12" ht="15" customHeight="1" thickBot="1" x14ac:dyDescent="0.3">
      <c r="B33" s="477" t="s">
        <v>268</v>
      </c>
      <c r="C33" s="563"/>
      <c r="D33" s="582"/>
      <c r="E33" s="158"/>
      <c r="F33" s="158"/>
    </row>
    <row r="34" spans="2:12" x14ac:dyDescent="0.25">
      <c r="B34" s="359"/>
      <c r="C34" s="184"/>
      <c r="D34" s="184"/>
      <c r="E34" s="158"/>
      <c r="F34" s="158"/>
    </row>
    <row r="35" spans="2:12" x14ac:dyDescent="0.25">
      <c r="B35" s="184"/>
      <c r="E35" s="158"/>
      <c r="F35" s="158"/>
    </row>
    <row r="36" spans="2:12" ht="13.8" x14ac:dyDescent="0.25">
      <c r="B36" s="452" t="s">
        <v>584</v>
      </c>
      <c r="G36" s="478"/>
      <c r="H36" s="478"/>
      <c r="I36" s="453"/>
      <c r="J36" s="453"/>
      <c r="K36" s="453"/>
      <c r="L36" s="453"/>
    </row>
    <row r="37" spans="2:12" ht="13.8" thickBot="1" x14ac:dyDescent="0.3">
      <c r="F37" s="453"/>
      <c r="G37" s="453"/>
      <c r="H37" s="453"/>
      <c r="I37" s="453"/>
      <c r="J37" s="453"/>
      <c r="K37" s="453"/>
      <c r="L37" s="453"/>
    </row>
    <row r="38" spans="2:12" x14ac:dyDescent="0.25">
      <c r="B38" s="479"/>
      <c r="C38" s="480" t="s">
        <v>585</v>
      </c>
      <c r="D38" s="481"/>
      <c r="E38" s="481"/>
      <c r="F38" s="482" t="s">
        <v>586</v>
      </c>
      <c r="G38" s="482"/>
    </row>
    <row r="39" spans="2:12" ht="57" customHeight="1" thickBot="1" x14ac:dyDescent="0.3">
      <c r="B39" s="483"/>
      <c r="C39" s="484" t="s">
        <v>587</v>
      </c>
      <c r="D39" s="485" t="s">
        <v>588</v>
      </c>
      <c r="E39" s="485" t="s">
        <v>589</v>
      </c>
      <c r="F39" s="484" t="s">
        <v>590</v>
      </c>
      <c r="G39" s="486" t="s">
        <v>591</v>
      </c>
    </row>
    <row r="40" spans="2:12" ht="15.6" customHeight="1" x14ac:dyDescent="0.25">
      <c r="B40" s="455" t="s">
        <v>592</v>
      </c>
      <c r="C40" s="636"/>
      <c r="D40" s="637"/>
      <c r="E40" s="637"/>
      <c r="F40" s="630"/>
      <c r="G40" s="629"/>
    </row>
    <row r="41" spans="2:12" ht="15.6" customHeight="1" x14ac:dyDescent="0.25">
      <c r="B41" s="476" t="s">
        <v>593</v>
      </c>
      <c r="C41" s="541"/>
      <c r="D41" s="341"/>
      <c r="E41" s="638"/>
      <c r="F41" s="343"/>
      <c r="G41" s="342"/>
    </row>
    <row r="42" spans="2:12" ht="15.6" customHeight="1" x14ac:dyDescent="0.25">
      <c r="B42" s="476" t="s">
        <v>594</v>
      </c>
      <c r="C42" s="541"/>
      <c r="D42" s="638"/>
      <c r="E42" s="638"/>
      <c r="F42" s="343"/>
      <c r="G42" s="342"/>
    </row>
    <row r="43" spans="2:12" ht="15.6" customHeight="1" x14ac:dyDescent="0.25">
      <c r="B43" s="476" t="s">
        <v>595</v>
      </c>
      <c r="C43" s="343"/>
      <c r="D43" s="341"/>
      <c r="E43" s="341"/>
      <c r="F43" s="343"/>
      <c r="G43" s="342"/>
    </row>
    <row r="44" spans="2:12" ht="15.6" customHeight="1" thickBot="1" x14ac:dyDescent="0.3">
      <c r="B44" s="470" t="s">
        <v>596</v>
      </c>
      <c r="C44" s="542"/>
      <c r="D44" s="580"/>
      <c r="E44" s="580"/>
      <c r="F44" s="542"/>
      <c r="G44" s="472"/>
    </row>
    <row r="45" spans="2:12" ht="15.6" customHeight="1" x14ac:dyDescent="0.25">
      <c r="B45" s="184"/>
      <c r="C45" s="184"/>
      <c r="D45" s="184"/>
      <c r="E45" s="184"/>
      <c r="F45" s="184"/>
      <c r="G45" s="184"/>
    </row>
    <row r="46" spans="2:12" x14ac:dyDescent="0.25">
      <c r="B46" s="453"/>
      <c r="C46" s="453"/>
      <c r="D46" s="453"/>
      <c r="E46" s="453"/>
      <c r="F46" s="453"/>
    </row>
    <row r="47" spans="2:12" ht="13.8" x14ac:dyDescent="0.25">
      <c r="B47" s="487" t="s">
        <v>597</v>
      </c>
      <c r="C47" s="488"/>
      <c r="D47" s="488"/>
      <c r="E47" s="488"/>
      <c r="F47" s="488"/>
      <c r="G47" s="488"/>
      <c r="H47" s="488"/>
      <c r="I47" s="488"/>
      <c r="J47" s="488"/>
      <c r="K47" s="488"/>
      <c r="L47" s="488"/>
    </row>
    <row r="48" spans="2:12" ht="13.8" thickBot="1" x14ac:dyDescent="0.3">
      <c r="B48" s="489" t="s">
        <v>357</v>
      </c>
      <c r="C48" s="454"/>
      <c r="D48" s="454"/>
      <c r="E48" s="454"/>
      <c r="F48" s="454"/>
      <c r="G48" s="490"/>
      <c r="H48" s="490"/>
      <c r="I48" s="490"/>
      <c r="J48" s="490"/>
      <c r="K48" s="490"/>
      <c r="L48" s="490"/>
    </row>
    <row r="49" spans="2:12" ht="13.8" thickBot="1" x14ac:dyDescent="0.3">
      <c r="B49" s="473"/>
      <c r="C49" s="491" t="s">
        <v>598</v>
      </c>
      <c r="D49" s="492" t="s">
        <v>599</v>
      </c>
      <c r="E49" s="493" t="s">
        <v>600</v>
      </c>
      <c r="F49" s="492" t="s">
        <v>601</v>
      </c>
      <c r="G49" s="493" t="s">
        <v>602</v>
      </c>
      <c r="H49" s="492" t="s">
        <v>603</v>
      </c>
      <c r="I49" s="493" t="s">
        <v>604</v>
      </c>
      <c r="J49" s="494" t="s">
        <v>605</v>
      </c>
      <c r="K49" s="495" t="s">
        <v>606</v>
      </c>
      <c r="L49" s="496" t="s">
        <v>268</v>
      </c>
    </row>
    <row r="50" spans="2:12" ht="15" customHeight="1" x14ac:dyDescent="0.25">
      <c r="B50" s="497" t="s">
        <v>421</v>
      </c>
      <c r="C50" s="635"/>
      <c r="D50" s="570"/>
      <c r="E50" s="571"/>
      <c r="F50" s="570"/>
      <c r="G50" s="571"/>
      <c r="H50" s="570"/>
      <c r="I50" s="571"/>
      <c r="J50" s="570"/>
      <c r="K50" s="571"/>
      <c r="L50" s="573"/>
    </row>
    <row r="51" spans="2:12" ht="15" customHeight="1" x14ac:dyDescent="0.25">
      <c r="B51" s="498" t="s">
        <v>472</v>
      </c>
      <c r="C51" s="338"/>
      <c r="D51" s="339"/>
      <c r="E51" s="344"/>
      <c r="F51" s="339"/>
      <c r="G51" s="344"/>
      <c r="H51" s="339"/>
      <c r="I51" s="344"/>
      <c r="J51" s="339"/>
      <c r="K51" s="344"/>
      <c r="L51" s="232"/>
    </row>
    <row r="52" spans="2:12" ht="15" customHeight="1" x14ac:dyDescent="0.25">
      <c r="B52" s="498" t="s">
        <v>607</v>
      </c>
      <c r="C52" s="338"/>
      <c r="D52" s="339"/>
      <c r="E52" s="344"/>
      <c r="F52" s="339"/>
      <c r="G52" s="344"/>
      <c r="H52" s="339"/>
      <c r="I52" s="344"/>
      <c r="J52" s="339"/>
      <c r="K52" s="344"/>
      <c r="L52" s="232"/>
    </row>
    <row r="53" spans="2:12" ht="15" customHeight="1" x14ac:dyDescent="0.25">
      <c r="B53" s="499" t="s">
        <v>608</v>
      </c>
      <c r="C53" s="338"/>
      <c r="D53" s="339"/>
      <c r="E53" s="344"/>
      <c r="F53" s="339"/>
      <c r="G53" s="344"/>
      <c r="H53" s="339"/>
      <c r="I53" s="344"/>
      <c r="J53" s="339"/>
      <c r="K53" s="344"/>
      <c r="L53" s="232"/>
    </row>
    <row r="54" spans="2:12" ht="15" customHeight="1" x14ac:dyDescent="0.25">
      <c r="B54" s="498" t="s">
        <v>475</v>
      </c>
      <c r="C54" s="338"/>
      <c r="D54" s="339"/>
      <c r="E54" s="344"/>
      <c r="F54" s="339"/>
      <c r="G54" s="344"/>
      <c r="H54" s="339"/>
      <c r="I54" s="344"/>
      <c r="J54" s="339"/>
      <c r="K54" s="344"/>
      <c r="L54" s="232"/>
    </row>
    <row r="55" spans="2:12" ht="15" customHeight="1" x14ac:dyDescent="0.25">
      <c r="B55" s="498" t="s">
        <v>609</v>
      </c>
      <c r="C55" s="338"/>
      <c r="D55" s="339"/>
      <c r="E55" s="344"/>
      <c r="F55" s="339"/>
      <c r="G55" s="344"/>
      <c r="H55" s="339"/>
      <c r="I55" s="344"/>
      <c r="J55" s="339"/>
      <c r="K55" s="344"/>
      <c r="L55" s="232"/>
    </row>
    <row r="56" spans="2:12" ht="15" customHeight="1" x14ac:dyDescent="0.25">
      <c r="B56" s="498" t="s">
        <v>477</v>
      </c>
      <c r="C56" s="338"/>
      <c r="D56" s="339"/>
      <c r="E56" s="344"/>
      <c r="F56" s="339"/>
      <c r="G56" s="344"/>
      <c r="H56" s="339"/>
      <c r="I56" s="344"/>
      <c r="J56" s="339"/>
      <c r="K56" s="344"/>
      <c r="L56" s="232"/>
    </row>
    <row r="57" spans="2:12" ht="15" customHeight="1" x14ac:dyDescent="0.25">
      <c r="B57" s="498" t="s">
        <v>610</v>
      </c>
      <c r="C57" s="338"/>
      <c r="D57" s="339"/>
      <c r="E57" s="344"/>
      <c r="F57" s="339"/>
      <c r="G57" s="344"/>
      <c r="H57" s="339"/>
      <c r="I57" s="344"/>
      <c r="J57" s="339"/>
      <c r="K57" s="344"/>
      <c r="L57" s="232"/>
    </row>
    <row r="58" spans="2:12" ht="15" customHeight="1" x14ac:dyDescent="0.25">
      <c r="B58" s="498" t="s">
        <v>611</v>
      </c>
      <c r="C58" s="338"/>
      <c r="D58" s="339"/>
      <c r="E58" s="344"/>
      <c r="F58" s="339"/>
      <c r="G58" s="344"/>
      <c r="H58" s="339"/>
      <c r="I58" s="344"/>
      <c r="J58" s="339"/>
      <c r="K58" s="344"/>
      <c r="L58" s="232"/>
    </row>
    <row r="59" spans="2:12" ht="15" customHeight="1" x14ac:dyDescent="0.25">
      <c r="B59" s="498" t="s">
        <v>612</v>
      </c>
      <c r="C59" s="338"/>
      <c r="D59" s="339"/>
      <c r="E59" s="344"/>
      <c r="F59" s="339"/>
      <c r="G59" s="344"/>
      <c r="H59" s="339"/>
      <c r="I59" s="344"/>
      <c r="J59" s="339"/>
      <c r="K59" s="344"/>
      <c r="L59" s="232"/>
    </row>
    <row r="60" spans="2:12" ht="15" customHeight="1" x14ac:dyDescent="0.25">
      <c r="B60" s="498" t="s">
        <v>481</v>
      </c>
      <c r="C60" s="338"/>
      <c r="D60" s="339"/>
      <c r="E60" s="344"/>
      <c r="F60" s="339"/>
      <c r="G60" s="344"/>
      <c r="H60" s="339"/>
      <c r="I60" s="344"/>
      <c r="J60" s="339"/>
      <c r="K60" s="344"/>
      <c r="L60" s="232"/>
    </row>
    <row r="61" spans="2:12" ht="15" customHeight="1" x14ac:dyDescent="0.25">
      <c r="B61" s="498" t="s">
        <v>482</v>
      </c>
      <c r="C61" s="338"/>
      <c r="D61" s="339"/>
      <c r="E61" s="344"/>
      <c r="F61" s="339"/>
      <c r="G61" s="344"/>
      <c r="H61" s="339"/>
      <c r="I61" s="344"/>
      <c r="J61" s="339"/>
      <c r="K61" s="344"/>
      <c r="L61" s="232"/>
    </row>
    <row r="62" spans="2:12" ht="15" customHeight="1" x14ac:dyDescent="0.25">
      <c r="B62" s="498" t="s">
        <v>441</v>
      </c>
      <c r="C62" s="338"/>
      <c r="D62" s="339"/>
      <c r="E62" s="344"/>
      <c r="F62" s="339"/>
      <c r="G62" s="344"/>
      <c r="H62" s="339"/>
      <c r="I62" s="344"/>
      <c r="J62" s="339"/>
      <c r="K62" s="344"/>
      <c r="L62" s="232"/>
    </row>
    <row r="63" spans="2:12" ht="15" customHeight="1" x14ac:dyDescent="0.25">
      <c r="B63" s="498" t="s">
        <v>613</v>
      </c>
      <c r="C63" s="338"/>
      <c r="D63" s="339"/>
      <c r="E63" s="344"/>
      <c r="F63" s="339"/>
      <c r="G63" s="344"/>
      <c r="H63" s="339"/>
      <c r="I63" s="344"/>
      <c r="J63" s="339"/>
      <c r="K63" s="344"/>
      <c r="L63" s="232"/>
    </row>
    <row r="64" spans="2:12" ht="15" customHeight="1" thickBot="1" x14ac:dyDescent="0.3">
      <c r="B64" s="500" t="s">
        <v>443</v>
      </c>
      <c r="C64" s="578"/>
      <c r="D64" s="433"/>
      <c r="E64" s="577"/>
      <c r="F64" s="433"/>
      <c r="G64" s="577"/>
      <c r="H64" s="433"/>
      <c r="I64" s="577"/>
      <c r="J64" s="433"/>
      <c r="K64" s="577"/>
      <c r="L64" s="555"/>
    </row>
    <row r="65" spans="2:12" ht="15" customHeight="1" thickBot="1" x14ac:dyDescent="0.3">
      <c r="B65" s="458" t="s">
        <v>268</v>
      </c>
      <c r="C65" s="563"/>
      <c r="D65" s="546"/>
      <c r="E65" s="562"/>
      <c r="F65" s="546"/>
      <c r="G65" s="562"/>
      <c r="H65" s="546"/>
      <c r="I65" s="562"/>
      <c r="J65" s="546"/>
      <c r="K65" s="562"/>
      <c r="L65" s="639"/>
    </row>
  </sheetData>
  <printOptions horizontalCentered="1" verticalCentered="1"/>
  <pageMargins left="0.39370078740157483" right="0.39370078740157483" top="0.39370078740157483" bottom="0.39370078740157483" header="0" footer="0"/>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5"/>
  <sheetViews>
    <sheetView tabSelected="1" zoomScaleNormal="100" zoomScaleSheetLayoutView="75" workbookViewId="0">
      <selection activeCell="D2" sqref="D2"/>
    </sheetView>
  </sheetViews>
  <sheetFormatPr defaultColWidth="8.88671875" defaultRowHeight="13.2" x14ac:dyDescent="0.25"/>
  <cols>
    <col min="1" max="1" width="7.6640625" style="27" customWidth="1"/>
    <col min="2" max="2" width="70.6640625" style="27" customWidth="1"/>
    <col min="3" max="6" width="27.6640625" style="27" customWidth="1"/>
    <col min="7" max="251" width="8.88671875" style="27"/>
    <col min="252" max="252" width="3.5546875" style="27" customWidth="1"/>
    <col min="253" max="253" width="8.6640625" style="27" customWidth="1"/>
    <col min="254" max="254" width="71.88671875" style="27" customWidth="1"/>
    <col min="255" max="257" width="27.33203125" style="27" customWidth="1"/>
    <col min="258" max="507" width="8.88671875" style="27"/>
    <col min="508" max="508" width="3.5546875" style="27" customWidth="1"/>
    <col min="509" max="509" width="8.6640625" style="27" customWidth="1"/>
    <col min="510" max="510" width="71.88671875" style="27" customWidth="1"/>
    <col min="511" max="513" width="27.33203125" style="27" customWidth="1"/>
    <col min="514" max="763" width="8.88671875" style="27"/>
    <col min="764" max="764" width="3.5546875" style="27" customWidth="1"/>
    <col min="765" max="765" width="8.6640625" style="27" customWidth="1"/>
    <col min="766" max="766" width="71.88671875" style="27" customWidth="1"/>
    <col min="767" max="769" width="27.33203125" style="27" customWidth="1"/>
    <col min="770" max="1019" width="8.88671875" style="27"/>
    <col min="1020" max="1020" width="3.5546875" style="27" customWidth="1"/>
    <col min="1021" max="1021" width="8.6640625" style="27" customWidth="1"/>
    <col min="1022" max="1022" width="71.88671875" style="27" customWidth="1"/>
    <col min="1023" max="1025" width="27.33203125" style="27" customWidth="1"/>
    <col min="1026" max="1275" width="8.88671875" style="27"/>
    <col min="1276" max="1276" width="3.5546875" style="27" customWidth="1"/>
    <col min="1277" max="1277" width="8.6640625" style="27" customWidth="1"/>
    <col min="1278" max="1278" width="71.88671875" style="27" customWidth="1"/>
    <col min="1279" max="1281" width="27.33203125" style="27" customWidth="1"/>
    <col min="1282" max="1531" width="8.88671875" style="27"/>
    <col min="1532" max="1532" width="3.5546875" style="27" customWidth="1"/>
    <col min="1533" max="1533" width="8.6640625" style="27" customWidth="1"/>
    <col min="1534" max="1534" width="71.88671875" style="27" customWidth="1"/>
    <col min="1535" max="1537" width="27.33203125" style="27" customWidth="1"/>
    <col min="1538" max="1787" width="8.88671875" style="27"/>
    <col min="1788" max="1788" width="3.5546875" style="27" customWidth="1"/>
    <col min="1789" max="1789" width="8.6640625" style="27" customWidth="1"/>
    <col min="1790" max="1790" width="71.88671875" style="27" customWidth="1"/>
    <col min="1791" max="1793" width="27.33203125" style="27" customWidth="1"/>
    <col min="1794" max="2043" width="8.88671875" style="27"/>
    <col min="2044" max="2044" width="3.5546875" style="27" customWidth="1"/>
    <col min="2045" max="2045" width="8.6640625" style="27" customWidth="1"/>
    <col min="2046" max="2046" width="71.88671875" style="27" customWidth="1"/>
    <col min="2047" max="2049" width="27.33203125" style="27" customWidth="1"/>
    <col min="2050" max="2299" width="8.88671875" style="27"/>
    <col min="2300" max="2300" width="3.5546875" style="27" customWidth="1"/>
    <col min="2301" max="2301" width="8.6640625" style="27" customWidth="1"/>
    <col min="2302" max="2302" width="71.88671875" style="27" customWidth="1"/>
    <col min="2303" max="2305" width="27.33203125" style="27" customWidth="1"/>
    <col min="2306" max="2555" width="8.88671875" style="27"/>
    <col min="2556" max="2556" width="3.5546875" style="27" customWidth="1"/>
    <col min="2557" max="2557" width="8.6640625" style="27" customWidth="1"/>
    <col min="2558" max="2558" width="71.88671875" style="27" customWidth="1"/>
    <col min="2559" max="2561" width="27.33203125" style="27" customWidth="1"/>
    <col min="2562" max="2811" width="8.88671875" style="27"/>
    <col min="2812" max="2812" width="3.5546875" style="27" customWidth="1"/>
    <col min="2813" max="2813" width="8.6640625" style="27" customWidth="1"/>
    <col min="2814" max="2814" width="71.88671875" style="27" customWidth="1"/>
    <col min="2815" max="2817" width="27.33203125" style="27" customWidth="1"/>
    <col min="2818" max="3067" width="8.88671875" style="27"/>
    <col min="3068" max="3068" width="3.5546875" style="27" customWidth="1"/>
    <col min="3069" max="3069" width="8.6640625" style="27" customWidth="1"/>
    <col min="3070" max="3070" width="71.88671875" style="27" customWidth="1"/>
    <col min="3071" max="3073" width="27.33203125" style="27" customWidth="1"/>
    <col min="3074" max="3323" width="8.88671875" style="27"/>
    <col min="3324" max="3324" width="3.5546875" style="27" customWidth="1"/>
    <col min="3325" max="3325" width="8.6640625" style="27" customWidth="1"/>
    <col min="3326" max="3326" width="71.88671875" style="27" customWidth="1"/>
    <col min="3327" max="3329" width="27.33203125" style="27" customWidth="1"/>
    <col min="3330" max="3579" width="8.88671875" style="27"/>
    <col min="3580" max="3580" width="3.5546875" style="27" customWidth="1"/>
    <col min="3581" max="3581" width="8.6640625" style="27" customWidth="1"/>
    <col min="3582" max="3582" width="71.88671875" style="27" customWidth="1"/>
    <col min="3583" max="3585" width="27.33203125" style="27" customWidth="1"/>
    <col min="3586" max="3835" width="8.88671875" style="27"/>
    <col min="3836" max="3836" width="3.5546875" style="27" customWidth="1"/>
    <col min="3837" max="3837" width="8.6640625" style="27" customWidth="1"/>
    <col min="3838" max="3838" width="71.88671875" style="27" customWidth="1"/>
    <col min="3839" max="3841" width="27.33203125" style="27" customWidth="1"/>
    <col min="3842" max="4091" width="8.88671875" style="27"/>
    <col min="4092" max="4092" width="3.5546875" style="27" customWidth="1"/>
    <col min="4093" max="4093" width="8.6640625" style="27" customWidth="1"/>
    <col min="4094" max="4094" width="71.88671875" style="27" customWidth="1"/>
    <col min="4095" max="4097" width="27.33203125" style="27" customWidth="1"/>
    <col min="4098" max="4347" width="8.88671875" style="27"/>
    <col min="4348" max="4348" width="3.5546875" style="27" customWidth="1"/>
    <col min="4349" max="4349" width="8.6640625" style="27" customWidth="1"/>
    <col min="4350" max="4350" width="71.88671875" style="27" customWidth="1"/>
    <col min="4351" max="4353" width="27.33203125" style="27" customWidth="1"/>
    <col min="4354" max="4603" width="8.88671875" style="27"/>
    <col min="4604" max="4604" width="3.5546875" style="27" customWidth="1"/>
    <col min="4605" max="4605" width="8.6640625" style="27" customWidth="1"/>
    <col min="4606" max="4606" width="71.88671875" style="27" customWidth="1"/>
    <col min="4607" max="4609" width="27.33203125" style="27" customWidth="1"/>
    <col min="4610" max="4859" width="8.88671875" style="27"/>
    <col min="4860" max="4860" width="3.5546875" style="27" customWidth="1"/>
    <col min="4861" max="4861" width="8.6640625" style="27" customWidth="1"/>
    <col min="4862" max="4862" width="71.88671875" style="27" customWidth="1"/>
    <col min="4863" max="4865" width="27.33203125" style="27" customWidth="1"/>
    <col min="4866" max="5115" width="8.88671875" style="27"/>
    <col min="5116" max="5116" width="3.5546875" style="27" customWidth="1"/>
    <col min="5117" max="5117" width="8.6640625" style="27" customWidth="1"/>
    <col min="5118" max="5118" width="71.88671875" style="27" customWidth="1"/>
    <col min="5119" max="5121" width="27.33203125" style="27" customWidth="1"/>
    <col min="5122" max="5371" width="8.88671875" style="27"/>
    <col min="5372" max="5372" width="3.5546875" style="27" customWidth="1"/>
    <col min="5373" max="5373" width="8.6640625" style="27" customWidth="1"/>
    <col min="5374" max="5374" width="71.88671875" style="27" customWidth="1"/>
    <col min="5375" max="5377" width="27.33203125" style="27" customWidth="1"/>
    <col min="5378" max="5627" width="8.88671875" style="27"/>
    <col min="5628" max="5628" width="3.5546875" style="27" customWidth="1"/>
    <col min="5629" max="5629" width="8.6640625" style="27" customWidth="1"/>
    <col min="5630" max="5630" width="71.88671875" style="27" customWidth="1"/>
    <col min="5631" max="5633" width="27.33203125" style="27" customWidth="1"/>
    <col min="5634" max="5883" width="8.88671875" style="27"/>
    <col min="5884" max="5884" width="3.5546875" style="27" customWidth="1"/>
    <col min="5885" max="5885" width="8.6640625" style="27" customWidth="1"/>
    <col min="5886" max="5886" width="71.88671875" style="27" customWidth="1"/>
    <col min="5887" max="5889" width="27.33203125" style="27" customWidth="1"/>
    <col min="5890" max="6139" width="8.88671875" style="27"/>
    <col min="6140" max="6140" width="3.5546875" style="27" customWidth="1"/>
    <col min="6141" max="6141" width="8.6640625" style="27" customWidth="1"/>
    <col min="6142" max="6142" width="71.88671875" style="27" customWidth="1"/>
    <col min="6143" max="6145" width="27.33203125" style="27" customWidth="1"/>
    <col min="6146" max="6395" width="8.88671875" style="27"/>
    <col min="6396" max="6396" width="3.5546875" style="27" customWidth="1"/>
    <col min="6397" max="6397" width="8.6640625" style="27" customWidth="1"/>
    <col min="6398" max="6398" width="71.88671875" style="27" customWidth="1"/>
    <col min="6399" max="6401" width="27.33203125" style="27" customWidth="1"/>
    <col min="6402" max="6651" width="8.88671875" style="27"/>
    <col min="6652" max="6652" width="3.5546875" style="27" customWidth="1"/>
    <col min="6653" max="6653" width="8.6640625" style="27" customWidth="1"/>
    <col min="6654" max="6654" width="71.88671875" style="27" customWidth="1"/>
    <col min="6655" max="6657" width="27.33203125" style="27" customWidth="1"/>
    <col min="6658" max="6907" width="8.88671875" style="27"/>
    <col min="6908" max="6908" width="3.5546875" style="27" customWidth="1"/>
    <col min="6909" max="6909" width="8.6640625" style="27" customWidth="1"/>
    <col min="6910" max="6910" width="71.88671875" style="27" customWidth="1"/>
    <col min="6911" max="6913" width="27.33203125" style="27" customWidth="1"/>
    <col min="6914" max="7163" width="8.88671875" style="27"/>
    <col min="7164" max="7164" width="3.5546875" style="27" customWidth="1"/>
    <col min="7165" max="7165" width="8.6640625" style="27" customWidth="1"/>
    <col min="7166" max="7166" width="71.88671875" style="27" customWidth="1"/>
    <col min="7167" max="7169" width="27.33203125" style="27" customWidth="1"/>
    <col min="7170" max="7419" width="8.88671875" style="27"/>
    <col min="7420" max="7420" width="3.5546875" style="27" customWidth="1"/>
    <col min="7421" max="7421" width="8.6640625" style="27" customWidth="1"/>
    <col min="7422" max="7422" width="71.88671875" style="27" customWidth="1"/>
    <col min="7423" max="7425" width="27.33203125" style="27" customWidth="1"/>
    <col min="7426" max="7675" width="8.88671875" style="27"/>
    <col min="7676" max="7676" width="3.5546875" style="27" customWidth="1"/>
    <col min="7677" max="7677" width="8.6640625" style="27" customWidth="1"/>
    <col min="7678" max="7678" width="71.88671875" style="27" customWidth="1"/>
    <col min="7679" max="7681" width="27.33203125" style="27" customWidth="1"/>
    <col min="7682" max="7931" width="8.88671875" style="27"/>
    <col min="7932" max="7932" width="3.5546875" style="27" customWidth="1"/>
    <col min="7933" max="7933" width="8.6640625" style="27" customWidth="1"/>
    <col min="7934" max="7934" width="71.88671875" style="27" customWidth="1"/>
    <col min="7935" max="7937" width="27.33203125" style="27" customWidth="1"/>
    <col min="7938" max="8187" width="8.88671875" style="27"/>
    <col min="8188" max="8188" width="3.5546875" style="27" customWidth="1"/>
    <col min="8189" max="8189" width="8.6640625" style="27" customWidth="1"/>
    <col min="8190" max="8190" width="71.88671875" style="27" customWidth="1"/>
    <col min="8191" max="8193" width="27.33203125" style="27" customWidth="1"/>
    <col min="8194" max="8443" width="8.88671875" style="27"/>
    <col min="8444" max="8444" width="3.5546875" style="27" customWidth="1"/>
    <col min="8445" max="8445" width="8.6640625" style="27" customWidth="1"/>
    <col min="8446" max="8446" width="71.88671875" style="27" customWidth="1"/>
    <col min="8447" max="8449" width="27.33203125" style="27" customWidth="1"/>
    <col min="8450" max="8699" width="8.88671875" style="27"/>
    <col min="8700" max="8700" width="3.5546875" style="27" customWidth="1"/>
    <col min="8701" max="8701" width="8.6640625" style="27" customWidth="1"/>
    <col min="8702" max="8702" width="71.88671875" style="27" customWidth="1"/>
    <col min="8703" max="8705" width="27.33203125" style="27" customWidth="1"/>
    <col min="8706" max="8955" width="8.88671875" style="27"/>
    <col min="8956" max="8956" width="3.5546875" style="27" customWidth="1"/>
    <col min="8957" max="8957" width="8.6640625" style="27" customWidth="1"/>
    <col min="8958" max="8958" width="71.88671875" style="27" customWidth="1"/>
    <col min="8959" max="8961" width="27.33203125" style="27" customWidth="1"/>
    <col min="8962" max="9211" width="8.88671875" style="27"/>
    <col min="9212" max="9212" width="3.5546875" style="27" customWidth="1"/>
    <col min="9213" max="9213" width="8.6640625" style="27" customWidth="1"/>
    <col min="9214" max="9214" width="71.88671875" style="27" customWidth="1"/>
    <col min="9215" max="9217" width="27.33203125" style="27" customWidth="1"/>
    <col min="9218" max="9467" width="8.88671875" style="27"/>
    <col min="9468" max="9468" width="3.5546875" style="27" customWidth="1"/>
    <col min="9469" max="9469" width="8.6640625" style="27" customWidth="1"/>
    <col min="9470" max="9470" width="71.88671875" style="27" customWidth="1"/>
    <col min="9471" max="9473" width="27.33203125" style="27" customWidth="1"/>
    <col min="9474" max="9723" width="8.88671875" style="27"/>
    <col min="9724" max="9724" width="3.5546875" style="27" customWidth="1"/>
    <col min="9725" max="9725" width="8.6640625" style="27" customWidth="1"/>
    <col min="9726" max="9726" width="71.88671875" style="27" customWidth="1"/>
    <col min="9727" max="9729" width="27.33203125" style="27" customWidth="1"/>
    <col min="9730" max="9979" width="8.88671875" style="27"/>
    <col min="9980" max="9980" width="3.5546875" style="27" customWidth="1"/>
    <col min="9981" max="9981" width="8.6640625" style="27" customWidth="1"/>
    <col min="9982" max="9982" width="71.88671875" style="27" customWidth="1"/>
    <col min="9983" max="9985" width="27.33203125" style="27" customWidth="1"/>
    <col min="9986" max="10235" width="8.88671875" style="27"/>
    <col min="10236" max="10236" width="3.5546875" style="27" customWidth="1"/>
    <col min="10237" max="10237" width="8.6640625" style="27" customWidth="1"/>
    <col min="10238" max="10238" width="71.88671875" style="27" customWidth="1"/>
    <col min="10239" max="10241" width="27.33203125" style="27" customWidth="1"/>
    <col min="10242" max="10491" width="8.88671875" style="27"/>
    <col min="10492" max="10492" width="3.5546875" style="27" customWidth="1"/>
    <col min="10493" max="10493" width="8.6640625" style="27" customWidth="1"/>
    <col min="10494" max="10494" width="71.88671875" style="27" customWidth="1"/>
    <col min="10495" max="10497" width="27.33203125" style="27" customWidth="1"/>
    <col min="10498" max="10747" width="8.88671875" style="27"/>
    <col min="10748" max="10748" width="3.5546875" style="27" customWidth="1"/>
    <col min="10749" max="10749" width="8.6640625" style="27" customWidth="1"/>
    <col min="10750" max="10750" width="71.88671875" style="27" customWidth="1"/>
    <col min="10751" max="10753" width="27.33203125" style="27" customWidth="1"/>
    <col min="10754" max="11003" width="8.88671875" style="27"/>
    <col min="11004" max="11004" width="3.5546875" style="27" customWidth="1"/>
    <col min="11005" max="11005" width="8.6640625" style="27" customWidth="1"/>
    <col min="11006" max="11006" width="71.88671875" style="27" customWidth="1"/>
    <col min="11007" max="11009" width="27.33203125" style="27" customWidth="1"/>
    <col min="11010" max="11259" width="8.88671875" style="27"/>
    <col min="11260" max="11260" width="3.5546875" style="27" customWidth="1"/>
    <col min="11261" max="11261" width="8.6640625" style="27" customWidth="1"/>
    <col min="11262" max="11262" width="71.88671875" style="27" customWidth="1"/>
    <col min="11263" max="11265" width="27.33203125" style="27" customWidth="1"/>
    <col min="11266" max="11515" width="8.88671875" style="27"/>
    <col min="11516" max="11516" width="3.5546875" style="27" customWidth="1"/>
    <col min="11517" max="11517" width="8.6640625" style="27" customWidth="1"/>
    <col min="11518" max="11518" width="71.88671875" style="27" customWidth="1"/>
    <col min="11519" max="11521" width="27.33203125" style="27" customWidth="1"/>
    <col min="11522" max="11771" width="8.88671875" style="27"/>
    <col min="11772" max="11772" width="3.5546875" style="27" customWidth="1"/>
    <col min="11773" max="11773" width="8.6640625" style="27" customWidth="1"/>
    <col min="11774" max="11774" width="71.88671875" style="27" customWidth="1"/>
    <col min="11775" max="11777" width="27.33203125" style="27" customWidth="1"/>
    <col min="11778" max="12027" width="8.88671875" style="27"/>
    <col min="12028" max="12028" width="3.5546875" style="27" customWidth="1"/>
    <col min="12029" max="12029" width="8.6640625" style="27" customWidth="1"/>
    <col min="12030" max="12030" width="71.88671875" style="27" customWidth="1"/>
    <col min="12031" max="12033" width="27.33203125" style="27" customWidth="1"/>
    <col min="12034" max="12283" width="8.88671875" style="27"/>
    <col min="12284" max="12284" width="3.5546875" style="27" customWidth="1"/>
    <col min="12285" max="12285" width="8.6640625" style="27" customWidth="1"/>
    <col min="12286" max="12286" width="71.88671875" style="27" customWidth="1"/>
    <col min="12287" max="12289" width="27.33203125" style="27" customWidth="1"/>
    <col min="12290" max="12539" width="8.88671875" style="27"/>
    <col min="12540" max="12540" width="3.5546875" style="27" customWidth="1"/>
    <col min="12541" max="12541" width="8.6640625" style="27" customWidth="1"/>
    <col min="12542" max="12542" width="71.88671875" style="27" customWidth="1"/>
    <col min="12543" max="12545" width="27.33203125" style="27" customWidth="1"/>
    <col min="12546" max="12795" width="8.88671875" style="27"/>
    <col min="12796" max="12796" width="3.5546875" style="27" customWidth="1"/>
    <col min="12797" max="12797" width="8.6640625" style="27" customWidth="1"/>
    <col min="12798" max="12798" width="71.88671875" style="27" customWidth="1"/>
    <col min="12799" max="12801" width="27.33203125" style="27" customWidth="1"/>
    <col min="12802" max="13051" width="8.88671875" style="27"/>
    <col min="13052" max="13052" width="3.5546875" style="27" customWidth="1"/>
    <col min="13053" max="13053" width="8.6640625" style="27" customWidth="1"/>
    <col min="13054" max="13054" width="71.88671875" style="27" customWidth="1"/>
    <col min="13055" max="13057" width="27.33203125" style="27" customWidth="1"/>
    <col min="13058" max="13307" width="8.88671875" style="27"/>
    <col min="13308" max="13308" width="3.5546875" style="27" customWidth="1"/>
    <col min="13309" max="13309" width="8.6640625" style="27" customWidth="1"/>
    <col min="13310" max="13310" width="71.88671875" style="27" customWidth="1"/>
    <col min="13311" max="13313" width="27.33203125" style="27" customWidth="1"/>
    <col min="13314" max="13563" width="8.88671875" style="27"/>
    <col min="13564" max="13564" width="3.5546875" style="27" customWidth="1"/>
    <col min="13565" max="13565" width="8.6640625" style="27" customWidth="1"/>
    <col min="13566" max="13566" width="71.88671875" style="27" customWidth="1"/>
    <col min="13567" max="13569" width="27.33203125" style="27" customWidth="1"/>
    <col min="13570" max="13819" width="8.88671875" style="27"/>
    <col min="13820" max="13820" width="3.5546875" style="27" customWidth="1"/>
    <col min="13821" max="13821" width="8.6640625" style="27" customWidth="1"/>
    <col min="13822" max="13822" width="71.88671875" style="27" customWidth="1"/>
    <col min="13823" max="13825" width="27.33203125" style="27" customWidth="1"/>
    <col min="13826" max="14075" width="8.88671875" style="27"/>
    <col min="14076" max="14076" width="3.5546875" style="27" customWidth="1"/>
    <col min="14077" max="14077" width="8.6640625" style="27" customWidth="1"/>
    <col min="14078" max="14078" width="71.88671875" style="27" customWidth="1"/>
    <col min="14079" max="14081" width="27.33203125" style="27" customWidth="1"/>
    <col min="14082" max="14331" width="8.88671875" style="27"/>
    <col min="14332" max="14332" width="3.5546875" style="27" customWidth="1"/>
    <col min="14333" max="14333" width="8.6640625" style="27" customWidth="1"/>
    <col min="14334" max="14334" width="71.88671875" style="27" customWidth="1"/>
    <col min="14335" max="14337" width="27.33203125" style="27" customWidth="1"/>
    <col min="14338" max="14587" width="8.88671875" style="27"/>
    <col min="14588" max="14588" width="3.5546875" style="27" customWidth="1"/>
    <col min="14589" max="14589" width="8.6640625" style="27" customWidth="1"/>
    <col min="14590" max="14590" width="71.88671875" style="27" customWidth="1"/>
    <col min="14591" max="14593" width="27.33203125" style="27" customWidth="1"/>
    <col min="14594" max="14843" width="8.88671875" style="27"/>
    <col min="14844" max="14844" width="3.5546875" style="27" customWidth="1"/>
    <col min="14845" max="14845" width="8.6640625" style="27" customWidth="1"/>
    <col min="14846" max="14846" width="71.88671875" style="27" customWidth="1"/>
    <col min="14847" max="14849" width="27.33203125" style="27" customWidth="1"/>
    <col min="14850" max="15099" width="8.88671875" style="27"/>
    <col min="15100" max="15100" width="3.5546875" style="27" customWidth="1"/>
    <col min="15101" max="15101" width="8.6640625" style="27" customWidth="1"/>
    <col min="15102" max="15102" width="71.88671875" style="27" customWidth="1"/>
    <col min="15103" max="15105" width="27.33203125" style="27" customWidth="1"/>
    <col min="15106" max="15355" width="8.88671875" style="27"/>
    <col min="15356" max="15356" width="3.5546875" style="27" customWidth="1"/>
    <col min="15357" max="15357" width="8.6640625" style="27" customWidth="1"/>
    <col min="15358" max="15358" width="71.88671875" style="27" customWidth="1"/>
    <col min="15359" max="15361" width="27.33203125" style="27" customWidth="1"/>
    <col min="15362" max="15611" width="8.88671875" style="27"/>
    <col min="15612" max="15612" width="3.5546875" style="27" customWidth="1"/>
    <col min="15613" max="15613" width="8.6640625" style="27" customWidth="1"/>
    <col min="15614" max="15614" width="71.88671875" style="27" customWidth="1"/>
    <col min="15615" max="15617" width="27.33203125" style="27" customWidth="1"/>
    <col min="15618" max="15867" width="8.88671875" style="27"/>
    <col min="15868" max="15868" width="3.5546875" style="27" customWidth="1"/>
    <col min="15869" max="15869" width="8.6640625" style="27" customWidth="1"/>
    <col min="15870" max="15870" width="71.88671875" style="27" customWidth="1"/>
    <col min="15871" max="15873" width="27.33203125" style="27" customWidth="1"/>
    <col min="15874" max="16123" width="8.88671875" style="27"/>
    <col min="16124" max="16124" width="3.5546875" style="27" customWidth="1"/>
    <col min="16125" max="16125" width="8.6640625" style="27" customWidth="1"/>
    <col min="16126" max="16126" width="71.88671875" style="27" customWidth="1"/>
    <col min="16127" max="16129" width="27.33203125" style="27" customWidth="1"/>
    <col min="16130" max="16379" width="8.88671875" style="27"/>
    <col min="16380" max="16384" width="9.109375" style="27" customWidth="1"/>
  </cols>
  <sheetData>
    <row r="1" spans="1:14" ht="27" customHeight="1" x14ac:dyDescent="0.25">
      <c r="A1" s="647" t="s">
        <v>49</v>
      </c>
      <c r="B1" s="648"/>
      <c r="C1" s="26"/>
      <c r="D1" s="26"/>
      <c r="E1" s="26"/>
      <c r="F1" s="26"/>
    </row>
    <row r="2" spans="1:14" ht="168.6" customHeight="1" x14ac:dyDescent="0.7">
      <c r="A2" s="649" t="s">
        <v>622</v>
      </c>
      <c r="B2" s="650"/>
      <c r="C2" s="28"/>
      <c r="D2" s="29"/>
      <c r="E2" s="660" t="s">
        <v>624</v>
      </c>
      <c r="F2" s="661" t="s">
        <v>623</v>
      </c>
      <c r="G2" s="502"/>
      <c r="H2" s="502"/>
      <c r="I2" s="502"/>
      <c r="J2" s="502"/>
      <c r="K2" s="502"/>
      <c r="L2" s="501"/>
      <c r="M2" s="501"/>
      <c r="N2" s="501"/>
    </row>
    <row r="3" spans="1:14" x14ac:dyDescent="0.25">
      <c r="A3" s="30"/>
      <c r="B3" s="31"/>
    </row>
    <row r="4" spans="1:14" ht="42" customHeight="1" x14ac:dyDescent="0.25">
      <c r="A4" s="32" t="s">
        <v>50</v>
      </c>
      <c r="B4" s="33"/>
      <c r="C4" s="34" t="s">
        <v>240</v>
      </c>
      <c r="D4" s="34" t="s">
        <v>614</v>
      </c>
      <c r="E4" s="34" t="s">
        <v>615</v>
      </c>
      <c r="F4" s="34" t="s">
        <v>616</v>
      </c>
    </row>
    <row r="5" spans="1:14" ht="27" customHeight="1" x14ac:dyDescent="0.25">
      <c r="A5" s="35" t="s">
        <v>51</v>
      </c>
      <c r="B5" s="36" t="s">
        <v>152</v>
      </c>
      <c r="C5" s="125" t="s">
        <v>153</v>
      </c>
      <c r="D5" s="539" t="s">
        <v>625</v>
      </c>
      <c r="E5" s="37" t="str">
        <f>D5</f>
        <v>EE</v>
      </c>
      <c r="F5" s="37" t="str">
        <f>D5</f>
        <v>EE</v>
      </c>
    </row>
    <row r="6" spans="1:14" ht="27.6" customHeight="1" x14ac:dyDescent="0.25">
      <c r="A6" s="38" t="s">
        <v>52</v>
      </c>
      <c r="B6" s="39" t="s">
        <v>154</v>
      </c>
      <c r="C6" s="123" t="s">
        <v>155</v>
      </c>
      <c r="D6" s="510" t="s">
        <v>626</v>
      </c>
      <c r="E6" s="40"/>
      <c r="F6" s="40"/>
    </row>
    <row r="7" spans="1:14" ht="27.6" customHeight="1" x14ac:dyDescent="0.25">
      <c r="A7" s="38" t="s">
        <v>53</v>
      </c>
      <c r="B7" s="39" t="s">
        <v>156</v>
      </c>
      <c r="C7" s="123" t="s">
        <v>232</v>
      </c>
      <c r="D7" s="510" t="s">
        <v>627</v>
      </c>
      <c r="E7" s="40"/>
      <c r="F7" s="40"/>
    </row>
    <row r="8" spans="1:14" ht="27.6" customHeight="1" x14ac:dyDescent="0.25">
      <c r="A8" s="38" t="s">
        <v>54</v>
      </c>
      <c r="B8" s="41" t="s">
        <v>157</v>
      </c>
      <c r="C8" s="123" t="s">
        <v>158</v>
      </c>
      <c r="D8" s="510" t="s">
        <v>628</v>
      </c>
      <c r="E8" s="40"/>
      <c r="F8" s="40"/>
    </row>
    <row r="9" spans="1:14" ht="27.6" customHeight="1" x14ac:dyDescent="0.25">
      <c r="A9" s="38" t="s">
        <v>55</v>
      </c>
      <c r="B9" s="41" t="s">
        <v>159</v>
      </c>
      <c r="C9" s="123" t="s">
        <v>160</v>
      </c>
      <c r="D9" s="511" t="s">
        <v>629</v>
      </c>
      <c r="E9" s="40"/>
      <c r="F9" s="40"/>
    </row>
    <row r="10" spans="1:14" ht="27.6" customHeight="1" x14ac:dyDescent="0.25">
      <c r="A10" s="38" t="s">
        <v>56</v>
      </c>
      <c r="B10" s="41" t="s">
        <v>161</v>
      </c>
      <c r="C10" s="123" t="s">
        <v>162</v>
      </c>
      <c r="D10" s="665" t="s">
        <v>630</v>
      </c>
      <c r="E10" s="40"/>
      <c r="F10" s="40"/>
    </row>
    <row r="11" spans="1:14" ht="27.6" customHeight="1" x14ac:dyDescent="0.25">
      <c r="A11" s="38" t="s">
        <v>57</v>
      </c>
      <c r="B11" s="41" t="s">
        <v>163</v>
      </c>
      <c r="C11" s="124">
        <v>45642</v>
      </c>
      <c r="D11" s="512" t="s">
        <v>631</v>
      </c>
      <c r="E11" s="42"/>
      <c r="F11" s="42"/>
    </row>
    <row r="12" spans="1:14" ht="15" customHeight="1" x14ac:dyDescent="0.25">
      <c r="A12" s="38" t="s">
        <v>58</v>
      </c>
      <c r="B12" s="41" t="s">
        <v>61</v>
      </c>
      <c r="C12" s="123" t="s">
        <v>164</v>
      </c>
      <c r="D12" s="510" t="s">
        <v>632</v>
      </c>
      <c r="E12" s="40"/>
      <c r="F12" s="40"/>
    </row>
    <row r="13" spans="1:14" ht="39" customHeight="1" x14ac:dyDescent="0.25">
      <c r="A13" s="38" t="s">
        <v>59</v>
      </c>
      <c r="B13" s="41" t="s">
        <v>165</v>
      </c>
      <c r="C13" s="132" t="s">
        <v>233</v>
      </c>
      <c r="D13" s="511" t="s">
        <v>633</v>
      </c>
      <c r="E13" s="43"/>
      <c r="F13" s="132"/>
    </row>
    <row r="14" spans="1:14" ht="27.6" customHeight="1" x14ac:dyDescent="0.25">
      <c r="A14" s="38" t="s">
        <v>60</v>
      </c>
      <c r="B14" s="39" t="s">
        <v>166</v>
      </c>
      <c r="C14" s="136" t="s">
        <v>239</v>
      </c>
      <c r="D14" s="513">
        <v>2017</v>
      </c>
      <c r="E14" s="44"/>
      <c r="F14" s="44"/>
    </row>
    <row r="15" spans="1:14" ht="39" customHeight="1" x14ac:dyDescent="0.25">
      <c r="A15" s="38" t="s">
        <v>62</v>
      </c>
      <c r="B15" s="39" t="s">
        <v>167</v>
      </c>
      <c r="C15" s="137" t="s">
        <v>234</v>
      </c>
      <c r="D15" s="514">
        <v>2017</v>
      </c>
      <c r="E15" s="45"/>
      <c r="F15" s="45"/>
    </row>
    <row r="16" spans="1:14" ht="27.6" customHeight="1" x14ac:dyDescent="0.25">
      <c r="A16" s="38" t="s">
        <v>63</v>
      </c>
      <c r="B16" s="39" t="s">
        <v>168</v>
      </c>
      <c r="C16" s="137" t="s">
        <v>169</v>
      </c>
      <c r="D16" s="514" t="s">
        <v>617</v>
      </c>
      <c r="E16" s="45"/>
      <c r="F16" s="45"/>
    </row>
    <row r="17" spans="1:6" ht="27.6" customHeight="1" x14ac:dyDescent="0.25">
      <c r="A17" s="38" t="s">
        <v>64</v>
      </c>
      <c r="B17" s="39" t="s">
        <v>170</v>
      </c>
      <c r="C17" s="138">
        <v>24.565000000000001</v>
      </c>
      <c r="D17" s="515" t="s">
        <v>634</v>
      </c>
      <c r="E17" s="46"/>
      <c r="F17" s="46"/>
    </row>
    <row r="18" spans="1:6" ht="15" customHeight="1" x14ac:dyDescent="0.25">
      <c r="A18" s="47" t="s">
        <v>65</v>
      </c>
      <c r="B18" s="48" t="s">
        <v>66</v>
      </c>
      <c r="C18" s="139"/>
      <c r="D18" s="516"/>
      <c r="E18" s="49"/>
      <c r="F18" s="49"/>
    </row>
    <row r="19" spans="1:6" ht="15" customHeight="1" x14ac:dyDescent="0.25">
      <c r="C19" s="127"/>
      <c r="D19" s="517"/>
      <c r="E19" s="50"/>
      <c r="F19" s="127"/>
    </row>
    <row r="20" spans="1:6" ht="15.6" x14ac:dyDescent="0.25">
      <c r="A20" s="51" t="s">
        <v>67</v>
      </c>
      <c r="B20" s="33"/>
      <c r="C20" s="130" t="s">
        <v>68</v>
      </c>
      <c r="D20" s="130" t="s">
        <v>68</v>
      </c>
      <c r="E20" s="52" t="s">
        <v>68</v>
      </c>
      <c r="F20" s="130" t="s">
        <v>68</v>
      </c>
    </row>
    <row r="21" spans="1:6" ht="15.6" x14ac:dyDescent="0.25">
      <c r="A21" s="53" t="s">
        <v>69</v>
      </c>
      <c r="B21" s="54"/>
      <c r="C21" s="129" t="s">
        <v>153</v>
      </c>
      <c r="D21" s="129" t="str">
        <f t="shared" ref="D21" si="0">D$5</f>
        <v>EE</v>
      </c>
      <c r="E21" s="55" t="str">
        <f>E$5</f>
        <v>EE</v>
      </c>
      <c r="F21" s="129" t="str">
        <f>F$5</f>
        <v>EE</v>
      </c>
    </row>
    <row r="22" spans="1:6" ht="15" customHeight="1" x14ac:dyDescent="0.25">
      <c r="A22" s="35" t="s">
        <v>70</v>
      </c>
      <c r="B22" s="56" t="s">
        <v>71</v>
      </c>
      <c r="C22" s="509">
        <v>5679.2538052266991</v>
      </c>
      <c r="D22" s="518">
        <f t="shared" ref="D22" si="1">D23+D24</f>
        <v>1872.6632239999999</v>
      </c>
      <c r="E22" s="57">
        <f>E23+E24</f>
        <v>0</v>
      </c>
      <c r="F22" s="57">
        <f>F23+F24</f>
        <v>0</v>
      </c>
    </row>
    <row r="23" spans="1:6" ht="15" customHeight="1" x14ac:dyDescent="0.25">
      <c r="A23" s="38" t="s">
        <v>72</v>
      </c>
      <c r="B23" s="58" t="s">
        <v>73</v>
      </c>
      <c r="C23" s="140">
        <v>4110.0066969365762</v>
      </c>
      <c r="D23" s="519">
        <v>1435.343535611936</v>
      </c>
      <c r="E23" s="59"/>
      <c r="F23" s="135"/>
    </row>
    <row r="24" spans="1:6" ht="15" customHeight="1" x14ac:dyDescent="0.25">
      <c r="A24" s="60" t="s">
        <v>74</v>
      </c>
      <c r="B24" s="61" t="s">
        <v>75</v>
      </c>
      <c r="C24" s="141">
        <v>1569.2471082901225</v>
      </c>
      <c r="D24" s="520">
        <v>437.31968838806392</v>
      </c>
      <c r="E24" s="62"/>
      <c r="F24" s="62"/>
    </row>
    <row r="25" spans="1:6" ht="39" customHeight="1" x14ac:dyDescent="0.25">
      <c r="A25" s="63" t="s">
        <v>76</v>
      </c>
      <c r="B25" s="64" t="s">
        <v>171</v>
      </c>
      <c r="C25" s="142" t="s">
        <v>235</v>
      </c>
      <c r="D25" s="521" t="s">
        <v>635</v>
      </c>
      <c r="E25" s="65"/>
      <c r="F25" s="65"/>
    </row>
    <row r="26" spans="1:6" ht="15" customHeight="1" x14ac:dyDescent="0.25">
      <c r="B26" s="66"/>
      <c r="C26" s="128"/>
      <c r="D26" s="522"/>
      <c r="E26" s="67"/>
      <c r="F26" s="128"/>
    </row>
    <row r="27" spans="1:6" ht="15.6" x14ac:dyDescent="0.25">
      <c r="A27" s="32" t="s">
        <v>77</v>
      </c>
      <c r="B27" s="33"/>
      <c r="C27" s="130" t="s">
        <v>78</v>
      </c>
      <c r="D27" s="130" t="s">
        <v>78</v>
      </c>
      <c r="E27" s="52" t="s">
        <v>78</v>
      </c>
      <c r="F27" s="130" t="s">
        <v>78</v>
      </c>
    </row>
    <row r="28" spans="1:6" ht="15.6" x14ac:dyDescent="0.25">
      <c r="A28" s="68" t="s">
        <v>69</v>
      </c>
      <c r="B28" s="54"/>
      <c r="C28" s="129" t="s">
        <v>153</v>
      </c>
      <c r="D28" s="129" t="str">
        <f t="shared" ref="D28" si="2">D$5</f>
        <v>EE</v>
      </c>
      <c r="E28" s="55" t="str">
        <f>E$5</f>
        <v>EE</v>
      </c>
      <c r="F28" s="129" t="str">
        <f>F$5</f>
        <v>EE</v>
      </c>
    </row>
    <row r="29" spans="1:6" ht="39" customHeight="1" x14ac:dyDescent="0.25">
      <c r="A29" s="35" t="s">
        <v>79</v>
      </c>
      <c r="B29" s="56" t="s">
        <v>172</v>
      </c>
      <c r="C29" s="509">
        <v>5960.2690741722736</v>
      </c>
      <c r="D29" s="518">
        <f>D30</f>
        <v>277.50218987336609</v>
      </c>
      <c r="E29" s="57">
        <f>E30+E31</f>
        <v>0</v>
      </c>
      <c r="F29" s="57">
        <f>F30+F31</f>
        <v>0</v>
      </c>
    </row>
    <row r="30" spans="1:6" ht="15" customHeight="1" x14ac:dyDescent="0.25">
      <c r="A30" s="38" t="s">
        <v>80</v>
      </c>
      <c r="B30" s="58" t="s">
        <v>73</v>
      </c>
      <c r="C30" s="140">
        <v>4727.7834868006948</v>
      </c>
      <c r="D30" s="519">
        <v>277.50218987336609</v>
      </c>
      <c r="E30" s="59"/>
      <c r="F30" s="135"/>
    </row>
    <row r="31" spans="1:6" ht="15" customHeight="1" x14ac:dyDescent="0.25">
      <c r="A31" s="60" t="s">
        <v>81</v>
      </c>
      <c r="B31" s="61" t="s">
        <v>75</v>
      </c>
      <c r="C31" s="141">
        <v>1232.4855873715785</v>
      </c>
      <c r="D31" s="664" t="s">
        <v>636</v>
      </c>
      <c r="E31" s="62"/>
      <c r="F31" s="62"/>
    </row>
    <row r="32" spans="1:6" ht="39" customHeight="1" x14ac:dyDescent="0.25">
      <c r="A32" s="63" t="s">
        <v>82</v>
      </c>
      <c r="B32" s="64" t="s">
        <v>171</v>
      </c>
      <c r="C32" s="142" t="s">
        <v>236</v>
      </c>
      <c r="D32" s="667" t="s">
        <v>637</v>
      </c>
      <c r="E32" s="65"/>
      <c r="F32" s="65"/>
    </row>
    <row r="33" spans="1:6" ht="15" customHeight="1" x14ac:dyDescent="0.25">
      <c r="B33" s="66"/>
      <c r="C33" s="128"/>
      <c r="D33" s="522"/>
      <c r="E33" s="67"/>
      <c r="F33" s="128"/>
    </row>
    <row r="34" spans="1:6" ht="15.6" x14ac:dyDescent="0.25">
      <c r="A34" s="32" t="s">
        <v>83</v>
      </c>
      <c r="B34" s="33"/>
      <c r="C34" s="130" t="s">
        <v>84</v>
      </c>
      <c r="D34" s="130" t="s">
        <v>84</v>
      </c>
      <c r="E34" s="52" t="s">
        <v>84</v>
      </c>
      <c r="F34" s="130" t="s">
        <v>84</v>
      </c>
    </row>
    <row r="35" spans="1:6" ht="15.6" x14ac:dyDescent="0.25">
      <c r="A35" s="68" t="s">
        <v>69</v>
      </c>
      <c r="B35" s="54"/>
      <c r="C35" s="129" t="s">
        <v>153</v>
      </c>
      <c r="D35" s="129" t="str">
        <f t="shared" ref="D35" si="3">D$5</f>
        <v>EE</v>
      </c>
      <c r="E35" s="55" t="str">
        <f>E$5</f>
        <v>EE</v>
      </c>
      <c r="F35" s="129" t="str">
        <f>F$5</f>
        <v>EE</v>
      </c>
    </row>
    <row r="36" spans="1:6" ht="15" customHeight="1" x14ac:dyDescent="0.25">
      <c r="A36" s="35" t="s">
        <v>85</v>
      </c>
      <c r="B36" s="56" t="s">
        <v>86</v>
      </c>
      <c r="C36" s="509">
        <v>3376.3499084661585</v>
      </c>
      <c r="D36" s="518" t="s">
        <v>636</v>
      </c>
      <c r="E36" s="57">
        <f>E37+E38</f>
        <v>0</v>
      </c>
      <c r="F36" s="57">
        <f>F37+F38</f>
        <v>0</v>
      </c>
    </row>
    <row r="37" spans="1:6" ht="15" customHeight="1" x14ac:dyDescent="0.25">
      <c r="A37" s="38" t="s">
        <v>87</v>
      </c>
      <c r="B37" s="58" t="s">
        <v>73</v>
      </c>
      <c r="C37" s="143">
        <v>3232.8780372932488</v>
      </c>
      <c r="D37" s="523" t="s">
        <v>636</v>
      </c>
      <c r="E37" s="69"/>
      <c r="F37" s="69"/>
    </row>
    <row r="38" spans="1:6" ht="15" customHeight="1" x14ac:dyDescent="0.25">
      <c r="A38" s="60" t="s">
        <v>88</v>
      </c>
      <c r="B38" s="61" t="s">
        <v>75</v>
      </c>
      <c r="C38" s="144">
        <v>143.47187117290986</v>
      </c>
      <c r="D38" s="524" t="s">
        <v>636</v>
      </c>
      <c r="E38" s="70"/>
      <c r="F38" s="70"/>
    </row>
    <row r="39" spans="1:6" ht="39" customHeight="1" x14ac:dyDescent="0.25">
      <c r="A39" s="63" t="s">
        <v>89</v>
      </c>
      <c r="B39" s="64" t="s">
        <v>171</v>
      </c>
      <c r="C39" s="145" t="s">
        <v>237</v>
      </c>
      <c r="D39" s="525" t="s">
        <v>638</v>
      </c>
      <c r="E39" s="71"/>
      <c r="F39" s="71"/>
    </row>
    <row r="40" spans="1:6" ht="15" customHeight="1" x14ac:dyDescent="0.25">
      <c r="B40" s="66"/>
      <c r="C40" s="128"/>
      <c r="D40" s="522"/>
      <c r="E40" s="67"/>
      <c r="F40" s="128"/>
    </row>
    <row r="41" spans="1:6" ht="15.6" x14ac:dyDescent="0.25">
      <c r="A41" s="72" t="s">
        <v>90</v>
      </c>
      <c r="B41" s="33"/>
      <c r="C41" s="130" t="s">
        <v>91</v>
      </c>
      <c r="D41" s="130" t="s">
        <v>91</v>
      </c>
      <c r="E41" s="52" t="s">
        <v>91</v>
      </c>
      <c r="F41" s="130" t="s">
        <v>91</v>
      </c>
    </row>
    <row r="42" spans="1:6" ht="15.6" x14ac:dyDescent="0.25">
      <c r="A42" s="68" t="s">
        <v>69</v>
      </c>
      <c r="B42" s="54"/>
      <c r="C42" s="129" t="s">
        <v>153</v>
      </c>
      <c r="D42" s="129" t="str">
        <f t="shared" ref="D42" si="4">D$5</f>
        <v>EE</v>
      </c>
      <c r="E42" s="55" t="str">
        <f>E$5</f>
        <v>EE</v>
      </c>
      <c r="F42" s="129" t="str">
        <f>F$5</f>
        <v>EE</v>
      </c>
    </row>
    <row r="43" spans="1:6" ht="15" customHeight="1" x14ac:dyDescent="0.25">
      <c r="A43" s="35" t="s">
        <v>92</v>
      </c>
      <c r="B43" s="56" t="s">
        <v>93</v>
      </c>
      <c r="C43" s="509">
        <v>11639.522879398974</v>
      </c>
      <c r="D43" s="518">
        <f t="shared" ref="D43" si="5">D44+D47</f>
        <v>2518.9329568272574</v>
      </c>
      <c r="E43" s="57">
        <f>E44+E47</f>
        <v>0</v>
      </c>
      <c r="F43" s="57">
        <f>F44+F47</f>
        <v>0</v>
      </c>
    </row>
    <row r="44" spans="1:6" ht="63" customHeight="1" x14ac:dyDescent="0.25">
      <c r="A44" s="38" t="s">
        <v>94</v>
      </c>
      <c r="B44" s="58" t="s">
        <v>173</v>
      </c>
      <c r="C44" s="508">
        <v>11639.522879398974</v>
      </c>
      <c r="D44" s="526">
        <f t="shared" ref="D44" si="6">SUM(D45:D46)</f>
        <v>2150.1654138733661</v>
      </c>
      <c r="E44" s="73">
        <f>SUM(E45:E46)</f>
        <v>0</v>
      </c>
      <c r="F44" s="73">
        <f>SUM(F45:F46)</f>
        <v>0</v>
      </c>
    </row>
    <row r="45" spans="1:6" ht="27" customHeight="1" x14ac:dyDescent="0.25">
      <c r="A45" s="38" t="s">
        <v>95</v>
      </c>
      <c r="B45" s="74" t="s">
        <v>174</v>
      </c>
      <c r="C45" s="508">
        <v>5679.2538052266991</v>
      </c>
      <c r="D45" s="526">
        <f>D22</f>
        <v>1872.6632239999999</v>
      </c>
      <c r="E45" s="73">
        <f>E22</f>
        <v>0</v>
      </c>
      <c r="F45" s="73">
        <f>F22</f>
        <v>0</v>
      </c>
    </row>
    <row r="46" spans="1:6" ht="27" customHeight="1" x14ac:dyDescent="0.25">
      <c r="A46" s="38" t="s">
        <v>96</v>
      </c>
      <c r="B46" s="74" t="s">
        <v>175</v>
      </c>
      <c r="C46" s="508">
        <v>5960.2690741722736</v>
      </c>
      <c r="D46" s="526">
        <f t="shared" ref="D46" si="7">D29</f>
        <v>277.50218987336609</v>
      </c>
      <c r="E46" s="73">
        <f>E29</f>
        <v>0</v>
      </c>
      <c r="F46" s="73">
        <f>F29</f>
        <v>0</v>
      </c>
    </row>
    <row r="47" spans="1:6" ht="75" customHeight="1" x14ac:dyDescent="0.25">
      <c r="A47" s="60" t="s">
        <v>97</v>
      </c>
      <c r="B47" s="61" t="s">
        <v>176</v>
      </c>
      <c r="C47" s="141"/>
      <c r="D47" s="520">
        <v>368.76754295389145</v>
      </c>
      <c r="E47" s="62"/>
      <c r="F47" s="62"/>
    </row>
    <row r="48" spans="1:6" ht="39" customHeight="1" x14ac:dyDescent="0.25">
      <c r="A48" s="63" t="s">
        <v>98</v>
      </c>
      <c r="B48" s="64" t="s">
        <v>171</v>
      </c>
      <c r="C48" s="142" t="s">
        <v>177</v>
      </c>
      <c r="D48" s="521"/>
      <c r="E48" s="65"/>
      <c r="F48" s="65"/>
    </row>
    <row r="49" spans="1:6" ht="15" customHeight="1" x14ac:dyDescent="0.25">
      <c r="C49" s="131"/>
      <c r="D49" s="522"/>
      <c r="E49" s="75"/>
      <c r="F49" s="131"/>
    </row>
    <row r="50" spans="1:6" ht="15.6" x14ac:dyDescent="0.25">
      <c r="A50" s="72" t="s">
        <v>99</v>
      </c>
      <c r="B50" s="76"/>
      <c r="C50" s="130" t="s">
        <v>100</v>
      </c>
      <c r="D50" s="130" t="s">
        <v>100</v>
      </c>
      <c r="E50" s="52" t="s">
        <v>100</v>
      </c>
      <c r="F50" s="130" t="s">
        <v>100</v>
      </c>
    </row>
    <row r="51" spans="1:6" ht="15.6" x14ac:dyDescent="0.25">
      <c r="A51" s="68" t="s">
        <v>69</v>
      </c>
      <c r="B51" s="54"/>
      <c r="C51" s="129" t="s">
        <v>153</v>
      </c>
      <c r="D51" s="129" t="str">
        <f t="shared" ref="D51" si="8">D$5</f>
        <v>EE</v>
      </c>
      <c r="E51" s="55" t="str">
        <f>E$5</f>
        <v>EE</v>
      </c>
      <c r="F51" s="129" t="str">
        <f>F$5</f>
        <v>EE</v>
      </c>
    </row>
    <row r="52" spans="1:6" ht="27" customHeight="1" x14ac:dyDescent="0.25">
      <c r="A52" s="35" t="s">
        <v>101</v>
      </c>
      <c r="B52" s="56" t="s">
        <v>178</v>
      </c>
      <c r="C52" s="146">
        <v>636038.4286586605</v>
      </c>
      <c r="D52" s="527">
        <v>47113.3091702495</v>
      </c>
      <c r="E52" s="77"/>
      <c r="F52" s="77"/>
    </row>
    <row r="53" spans="1:6" ht="27" customHeight="1" x14ac:dyDescent="0.25">
      <c r="A53" s="38" t="s">
        <v>102</v>
      </c>
      <c r="B53" s="39" t="s">
        <v>179</v>
      </c>
      <c r="C53" s="140">
        <v>385176.95908813371</v>
      </c>
      <c r="D53" s="519">
        <v>26240.280977905979</v>
      </c>
      <c r="E53" s="59"/>
      <c r="F53" s="135"/>
    </row>
    <row r="54" spans="1:6" ht="27" customHeight="1" x14ac:dyDescent="0.25">
      <c r="A54" s="38" t="s">
        <v>103</v>
      </c>
      <c r="B54" s="39" t="s">
        <v>180</v>
      </c>
      <c r="C54" s="508">
        <v>250861.46957052679</v>
      </c>
      <c r="D54" s="526">
        <f t="shared" ref="D54" si="9">D52-D53</f>
        <v>20873.028192343521</v>
      </c>
      <c r="E54" s="73">
        <f>E52-E53</f>
        <v>0</v>
      </c>
      <c r="F54" s="73">
        <f>F52-F53</f>
        <v>0</v>
      </c>
    </row>
    <row r="55" spans="1:6" ht="86.4" customHeight="1" x14ac:dyDescent="0.25">
      <c r="A55" s="60" t="s">
        <v>104</v>
      </c>
      <c r="B55" s="78" t="s">
        <v>181</v>
      </c>
      <c r="C55" s="141">
        <v>83106.587366843727</v>
      </c>
      <c r="D55" s="666">
        <v>1553.5</v>
      </c>
      <c r="E55" s="62"/>
      <c r="F55" s="62"/>
    </row>
    <row r="56" spans="1:6" ht="39" customHeight="1" x14ac:dyDescent="0.25">
      <c r="A56" s="63" t="s">
        <v>182</v>
      </c>
      <c r="B56" s="64" t="s">
        <v>171</v>
      </c>
      <c r="C56" s="142" t="s">
        <v>183</v>
      </c>
      <c r="D56" s="521" t="s">
        <v>639</v>
      </c>
      <c r="E56" s="65"/>
      <c r="F56" s="65"/>
    </row>
    <row r="57" spans="1:6" ht="15" customHeight="1" x14ac:dyDescent="0.25">
      <c r="C57" s="126"/>
      <c r="D57" s="528"/>
      <c r="E57" s="66"/>
      <c r="F57" s="126"/>
    </row>
    <row r="58" spans="1:6" ht="15.6" x14ac:dyDescent="0.25">
      <c r="A58" s="72" t="s">
        <v>105</v>
      </c>
      <c r="B58" s="76"/>
      <c r="C58" s="130" t="s">
        <v>106</v>
      </c>
      <c r="D58" s="130" t="s">
        <v>106</v>
      </c>
      <c r="E58" s="52" t="s">
        <v>106</v>
      </c>
      <c r="F58" s="130" t="s">
        <v>106</v>
      </c>
    </row>
    <row r="59" spans="1:6" ht="15.6" x14ac:dyDescent="0.25">
      <c r="A59" s="68" t="s">
        <v>69</v>
      </c>
      <c r="B59" s="54"/>
      <c r="C59" s="129" t="s">
        <v>153</v>
      </c>
      <c r="D59" s="129" t="str">
        <f t="shared" ref="D59" si="10">D$5</f>
        <v>EE</v>
      </c>
      <c r="E59" s="55" t="str">
        <f>E$5</f>
        <v>EE</v>
      </c>
      <c r="F59" s="129" t="str">
        <f>F$5</f>
        <v>EE</v>
      </c>
    </row>
    <row r="60" spans="1:6" ht="27" customHeight="1" x14ac:dyDescent="0.25">
      <c r="A60" s="35" t="s">
        <v>107</v>
      </c>
      <c r="B60" s="56" t="s">
        <v>184</v>
      </c>
      <c r="C60" s="509">
        <v>636038.4286586605</v>
      </c>
      <c r="D60" s="518">
        <f t="shared" ref="D60" si="11">D52</f>
        <v>47113.3091702495</v>
      </c>
      <c r="E60" s="57">
        <f>E52</f>
        <v>0</v>
      </c>
      <c r="F60" s="57">
        <f>F52</f>
        <v>0</v>
      </c>
    </row>
    <row r="61" spans="1:6" ht="63" customHeight="1" x14ac:dyDescent="0.25">
      <c r="A61" s="38" t="s">
        <v>108</v>
      </c>
      <c r="B61" s="39" t="s">
        <v>185</v>
      </c>
      <c r="C61" s="140">
        <v>211764.95013230224</v>
      </c>
      <c r="D61" s="519">
        <f>[1]Andmed_2017!$R$36-[2]Originaal!$AJ$32</f>
        <v>16027.829582998809</v>
      </c>
      <c r="E61" s="59"/>
      <c r="F61" s="135"/>
    </row>
    <row r="62" spans="1:6" ht="27" customHeight="1" x14ac:dyDescent="0.25">
      <c r="A62" s="38" t="s">
        <v>109</v>
      </c>
      <c r="B62" s="39" t="s">
        <v>186</v>
      </c>
      <c r="C62" s="140">
        <v>25693.018522287806</v>
      </c>
      <c r="D62" s="519">
        <f>[1]Tabel_2017!$AI$42+[1]Tabel_2017!$AJ$42</f>
        <v>3157.3993443311419</v>
      </c>
      <c r="E62" s="59"/>
      <c r="F62" s="135"/>
    </row>
    <row r="63" spans="1:6" ht="27" customHeight="1" x14ac:dyDescent="0.25">
      <c r="A63" s="38" t="s">
        <v>110</v>
      </c>
      <c r="B63" s="39" t="s">
        <v>187</v>
      </c>
      <c r="C63" s="508">
        <v>873496.39731325058</v>
      </c>
      <c r="D63" s="526">
        <f t="shared" ref="D63" si="12">D60+D61+D62</f>
        <v>66298.538097579454</v>
      </c>
      <c r="E63" s="73">
        <f>E60+E61+E62</f>
        <v>0</v>
      </c>
      <c r="F63" s="73">
        <f>F60+F61+F62</f>
        <v>0</v>
      </c>
    </row>
    <row r="64" spans="1:6" ht="27" customHeight="1" x14ac:dyDescent="0.25">
      <c r="A64" s="38" t="s">
        <v>111</v>
      </c>
      <c r="B64" s="39" t="s">
        <v>188</v>
      </c>
      <c r="C64" s="508">
        <v>11639.522879398974</v>
      </c>
      <c r="D64" s="526">
        <f t="shared" ref="D64" si="13">D43</f>
        <v>2518.9329568272574</v>
      </c>
      <c r="E64" s="73">
        <f>E43</f>
        <v>0</v>
      </c>
      <c r="F64" s="73">
        <f>F43</f>
        <v>0</v>
      </c>
    </row>
    <row r="65" spans="1:6" ht="27" customHeight="1" x14ac:dyDescent="0.25">
      <c r="A65" s="47" t="s">
        <v>112</v>
      </c>
      <c r="B65" s="79" t="s">
        <v>189</v>
      </c>
      <c r="C65" s="507">
        <v>1.3325209943853773</v>
      </c>
      <c r="D65" s="529">
        <f t="shared" ref="D65" si="14">IF(ISERROR(D64/D63*100),0,D64/D63*100)</f>
        <v>3.7993793364189177</v>
      </c>
      <c r="E65" s="80">
        <f>IF(ISERROR(E64/E63*100),0,E64/E63*100)</f>
        <v>0</v>
      </c>
      <c r="F65" s="80">
        <f>IF(ISERROR(F64/F63*100),0,F64/F63*100)</f>
        <v>0</v>
      </c>
    </row>
    <row r="66" spans="1:6" ht="120" customHeight="1" x14ac:dyDescent="0.25">
      <c r="A66" s="35" t="s">
        <v>113</v>
      </c>
      <c r="B66" s="56" t="s">
        <v>190</v>
      </c>
      <c r="C66" s="146">
        <v>5468.7250380804126</v>
      </c>
      <c r="D66" s="527">
        <v>994.3</v>
      </c>
      <c r="E66" s="77"/>
      <c r="F66" s="77"/>
    </row>
    <row r="67" spans="1:6" ht="27" customHeight="1" x14ac:dyDescent="0.25">
      <c r="A67" s="47" t="s">
        <v>114</v>
      </c>
      <c r="B67" s="79" t="s">
        <v>191</v>
      </c>
      <c r="C67" s="506">
        <v>2.1799780761241792</v>
      </c>
      <c r="D67" s="530">
        <f>IF(ISERROR(D66/D54*100),0,D66/D54*100)</f>
        <v>4.7635637284518264</v>
      </c>
      <c r="E67" s="81">
        <f>IF(ISERROR(E66/E54*100),0,E66/E54*100)</f>
        <v>0</v>
      </c>
      <c r="F67" s="81">
        <f>IF(ISERROR(F66/F54*100),0,F66/F54*100)</f>
        <v>0</v>
      </c>
    </row>
    <row r="68" spans="1:6" ht="27" customHeight="1" x14ac:dyDescent="0.25">
      <c r="A68" s="82" t="s">
        <v>115</v>
      </c>
      <c r="B68" s="83" t="s">
        <v>192</v>
      </c>
      <c r="C68" s="505">
        <v>276554.48809281457</v>
      </c>
      <c r="D68" s="531">
        <f t="shared" ref="D68" si="15">D54+D62</f>
        <v>24030.427536674662</v>
      </c>
      <c r="E68" s="84">
        <f>E54+E62</f>
        <v>0</v>
      </c>
      <c r="F68" s="84">
        <f>F54+F62</f>
        <v>0</v>
      </c>
    </row>
    <row r="69" spans="1:6" ht="99" customHeight="1" x14ac:dyDescent="0.25">
      <c r="A69" s="38" t="s">
        <v>193</v>
      </c>
      <c r="B69" s="39" t="s">
        <v>194</v>
      </c>
      <c r="C69" s="140">
        <v>6139.3897218941984</v>
      </c>
      <c r="D69" s="519">
        <v>1295.9000000000001</v>
      </c>
      <c r="E69" s="59"/>
      <c r="F69" s="135"/>
    </row>
    <row r="70" spans="1:6" ht="27" customHeight="1" x14ac:dyDescent="0.25">
      <c r="A70" s="60" t="s">
        <v>195</v>
      </c>
      <c r="B70" s="78" t="s">
        <v>196</v>
      </c>
      <c r="C70" s="504">
        <v>2.2199566400939243</v>
      </c>
      <c r="D70" s="532">
        <f>IF(ISERROR(D69/D68*100),0,D69/D68*100)</f>
        <v>5.3927463338811954</v>
      </c>
      <c r="E70" s="85">
        <f>IF(ISERROR(E69/E68*100),0,E69/E68*100)</f>
        <v>0</v>
      </c>
      <c r="F70" s="85">
        <f>IF(ISERROR(F69/F68*100),0,F69/F68*100)</f>
        <v>0</v>
      </c>
    </row>
    <row r="71" spans="1:6" ht="39" customHeight="1" x14ac:dyDescent="0.25">
      <c r="A71" s="63" t="s">
        <v>197</v>
      </c>
      <c r="B71" s="64" t="s">
        <v>171</v>
      </c>
      <c r="C71" s="142" t="s">
        <v>198</v>
      </c>
      <c r="D71" s="521"/>
      <c r="E71" s="65"/>
      <c r="F71" s="65"/>
    </row>
    <row r="72" spans="1:6" ht="15" customHeight="1" x14ac:dyDescent="0.25">
      <c r="C72" s="126"/>
      <c r="D72" s="528"/>
      <c r="E72" s="66"/>
      <c r="F72" s="126"/>
    </row>
    <row r="73" spans="1:6" ht="15.6" x14ac:dyDescent="0.25">
      <c r="A73" s="32" t="s">
        <v>199</v>
      </c>
      <c r="B73" s="76"/>
      <c r="C73" s="130" t="s">
        <v>116</v>
      </c>
      <c r="D73" s="130" t="s">
        <v>116</v>
      </c>
      <c r="E73" s="52" t="s">
        <v>116</v>
      </c>
      <c r="F73" s="130" t="s">
        <v>116</v>
      </c>
    </row>
    <row r="74" spans="1:6" ht="15.6" x14ac:dyDescent="0.25">
      <c r="A74" s="86"/>
      <c r="B74" s="87"/>
      <c r="C74" s="129" t="s">
        <v>153</v>
      </c>
      <c r="D74" s="129" t="str">
        <f t="shared" ref="D74" si="16">D$5</f>
        <v>EE</v>
      </c>
      <c r="E74" s="55" t="str">
        <f>E$5</f>
        <v>EE</v>
      </c>
      <c r="F74" s="129" t="str">
        <f>F$5</f>
        <v>EE</v>
      </c>
    </row>
    <row r="75" spans="1:6" ht="27" customHeight="1" x14ac:dyDescent="0.25">
      <c r="A75" s="35" t="s">
        <v>117</v>
      </c>
      <c r="B75" s="56" t="s">
        <v>200</v>
      </c>
      <c r="C75" s="147"/>
      <c r="D75" s="533" t="s">
        <v>636</v>
      </c>
      <c r="E75" s="88"/>
      <c r="F75" s="88"/>
    </row>
    <row r="76" spans="1:6" ht="27" customHeight="1" x14ac:dyDescent="0.25">
      <c r="A76" s="38" t="s">
        <v>118</v>
      </c>
      <c r="B76" s="39" t="s">
        <v>201</v>
      </c>
      <c r="C76" s="148">
        <v>9648950000</v>
      </c>
      <c r="D76" s="534" t="s">
        <v>636</v>
      </c>
      <c r="E76" s="89"/>
      <c r="F76" s="89"/>
    </row>
    <row r="77" spans="1:6" ht="27" customHeight="1" x14ac:dyDescent="0.25">
      <c r="A77" s="38" t="s">
        <v>119</v>
      </c>
      <c r="B77" s="39" t="s">
        <v>202</v>
      </c>
      <c r="C77" s="148">
        <v>5355265.0000000009</v>
      </c>
      <c r="D77" s="534" t="s">
        <v>636</v>
      </c>
      <c r="E77" s="89"/>
      <c r="F77" s="89"/>
    </row>
    <row r="78" spans="1:6" ht="51" customHeight="1" x14ac:dyDescent="0.25">
      <c r="A78" s="47" t="s">
        <v>120</v>
      </c>
      <c r="B78" s="79" t="s">
        <v>203</v>
      </c>
      <c r="C78" s="149">
        <v>5437658.9999999981</v>
      </c>
      <c r="D78" s="535" t="s">
        <v>640</v>
      </c>
      <c r="E78" s="90"/>
      <c r="F78" s="90"/>
    </row>
    <row r="79" spans="1:6" ht="27" customHeight="1" x14ac:dyDescent="0.25">
      <c r="A79" s="35" t="s">
        <v>204</v>
      </c>
      <c r="B79" s="56" t="s">
        <v>205</v>
      </c>
      <c r="C79" s="146"/>
      <c r="D79" s="527"/>
      <c r="E79" s="77"/>
      <c r="F79" s="77"/>
    </row>
    <row r="80" spans="1:6" ht="27" customHeight="1" x14ac:dyDescent="0.25">
      <c r="A80" s="38" t="s">
        <v>206</v>
      </c>
      <c r="B80" s="39" t="s">
        <v>207</v>
      </c>
      <c r="C80" s="140">
        <v>3381140910.8676505</v>
      </c>
      <c r="D80" s="519" t="s">
        <v>636</v>
      </c>
      <c r="E80" s="59"/>
      <c r="F80" s="135"/>
    </row>
    <row r="81" spans="1:6" ht="27" customHeight="1" x14ac:dyDescent="0.25">
      <c r="A81" s="38" t="s">
        <v>208</v>
      </c>
      <c r="B81" s="39" t="s">
        <v>209</v>
      </c>
      <c r="C81" s="140">
        <v>1849765.1354072168</v>
      </c>
      <c r="D81" s="519" t="s">
        <v>636</v>
      </c>
      <c r="E81" s="59"/>
      <c r="F81" s="135"/>
    </row>
    <row r="82" spans="1:6" ht="51" customHeight="1" x14ac:dyDescent="0.25">
      <c r="A82" s="47" t="s">
        <v>210</v>
      </c>
      <c r="B82" s="79" t="s">
        <v>211</v>
      </c>
      <c r="C82" s="149">
        <v>1879178.7566316852</v>
      </c>
      <c r="D82" s="535" t="s">
        <v>636</v>
      </c>
      <c r="E82" s="90"/>
      <c r="F82" s="90"/>
    </row>
    <row r="83" spans="1:6" s="92" customFormat="1" ht="27" customHeight="1" x14ac:dyDescent="0.25">
      <c r="A83" s="82" t="s">
        <v>212</v>
      </c>
      <c r="B83" s="83" t="s">
        <v>213</v>
      </c>
      <c r="C83" s="150"/>
      <c r="D83" s="662"/>
      <c r="E83" s="91"/>
      <c r="F83" s="91"/>
    </row>
    <row r="84" spans="1:6" ht="27" customHeight="1" x14ac:dyDescent="0.25">
      <c r="A84" s="38" t="s">
        <v>214</v>
      </c>
      <c r="B84" s="39" t="s">
        <v>215</v>
      </c>
      <c r="C84" s="148">
        <v>419072431.12397563</v>
      </c>
      <c r="D84" s="534" t="s">
        <v>636</v>
      </c>
      <c r="E84" s="89"/>
      <c r="F84" s="89"/>
    </row>
    <row r="85" spans="1:6" ht="27" customHeight="1" x14ac:dyDescent="0.25">
      <c r="A85" s="38" t="s">
        <v>216</v>
      </c>
      <c r="B85" s="39" t="s">
        <v>217</v>
      </c>
      <c r="C85" s="148">
        <v>224829.50331985284</v>
      </c>
      <c r="D85" s="534">
        <v>23831</v>
      </c>
      <c r="E85" s="89"/>
      <c r="F85" s="89"/>
    </row>
    <row r="86" spans="1:6" s="92" customFormat="1" ht="51" customHeight="1" x14ac:dyDescent="0.25">
      <c r="A86" s="38" t="s">
        <v>218</v>
      </c>
      <c r="B86" s="39" t="s">
        <v>219</v>
      </c>
      <c r="C86" s="148">
        <v>225546.29669034219</v>
      </c>
      <c r="D86" s="534" t="s">
        <v>636</v>
      </c>
      <c r="E86" s="89"/>
      <c r="F86" s="89"/>
    </row>
    <row r="87" spans="1:6" ht="27" customHeight="1" x14ac:dyDescent="0.25">
      <c r="A87" s="38" t="s">
        <v>220</v>
      </c>
      <c r="B87" s="39" t="s">
        <v>221</v>
      </c>
      <c r="C87" s="503">
        <v>4.1982890355538487</v>
      </c>
      <c r="D87" s="536">
        <f>IF(ISERROR(D85/D77*100),0,D85/D77*100)</f>
        <v>0</v>
      </c>
      <c r="E87" s="93">
        <f>IF(ISERROR(E85/E77*100),0,E85/E77*100)</f>
        <v>0</v>
      </c>
      <c r="F87" s="93">
        <f>IF(ISERROR(F85/F77*100),0,F85/F77*100)</f>
        <v>0</v>
      </c>
    </row>
    <row r="88" spans="1:6" ht="39" customHeight="1" x14ac:dyDescent="0.25">
      <c r="A88" s="47" t="s">
        <v>222</v>
      </c>
      <c r="B88" s="94" t="s">
        <v>223</v>
      </c>
      <c r="C88" s="151" t="s">
        <v>224</v>
      </c>
      <c r="D88" s="516" t="s">
        <v>641</v>
      </c>
      <c r="E88" s="95"/>
      <c r="F88" s="133"/>
    </row>
    <row r="89" spans="1:6" ht="15" customHeight="1" x14ac:dyDescent="0.25">
      <c r="C89" s="126"/>
      <c r="D89" s="528"/>
      <c r="E89" s="66"/>
      <c r="F89" s="126"/>
    </row>
    <row r="90" spans="1:6" ht="15.6" x14ac:dyDescent="0.25">
      <c r="A90" s="72" t="s">
        <v>121</v>
      </c>
      <c r="B90" s="76"/>
      <c r="C90" s="130" t="s">
        <v>122</v>
      </c>
      <c r="D90" s="130" t="s">
        <v>122</v>
      </c>
      <c r="E90" s="52" t="s">
        <v>122</v>
      </c>
      <c r="F90" s="130" t="s">
        <v>122</v>
      </c>
    </row>
    <row r="91" spans="1:6" ht="15.6" x14ac:dyDescent="0.25">
      <c r="A91" s="68" t="s">
        <v>69</v>
      </c>
      <c r="B91" s="54"/>
      <c r="C91" s="129" t="s">
        <v>153</v>
      </c>
      <c r="D91" s="129" t="str">
        <f t="shared" ref="D91" si="17">D$5</f>
        <v>EE</v>
      </c>
      <c r="E91" s="55" t="str">
        <f>E$5</f>
        <v>EE</v>
      </c>
      <c r="F91" s="129" t="str">
        <f>F$5</f>
        <v>EE</v>
      </c>
    </row>
    <row r="92" spans="1:6" ht="15" customHeight="1" x14ac:dyDescent="0.25">
      <c r="A92" s="96" t="s">
        <v>123</v>
      </c>
      <c r="B92" s="97" t="s">
        <v>124</v>
      </c>
      <c r="C92" s="152">
        <v>1823.0590310758137</v>
      </c>
      <c r="D92" s="663">
        <v>451.82293639355589</v>
      </c>
      <c r="E92" s="98"/>
      <c r="F92" s="98"/>
    </row>
    <row r="93" spans="1:6" ht="39" customHeight="1" x14ac:dyDescent="0.25">
      <c r="A93" s="99" t="s">
        <v>125</v>
      </c>
      <c r="B93" s="64" t="s">
        <v>171</v>
      </c>
      <c r="C93" s="142" t="s">
        <v>238</v>
      </c>
      <c r="D93" s="521"/>
      <c r="E93" s="65"/>
      <c r="F93" s="65"/>
    </row>
    <row r="94" spans="1:6" ht="15" customHeight="1" x14ac:dyDescent="0.25">
      <c r="C94" s="126"/>
      <c r="D94" s="528"/>
      <c r="E94" s="66"/>
      <c r="F94" s="126"/>
    </row>
    <row r="95" spans="1:6" ht="15.6" x14ac:dyDescent="0.25">
      <c r="A95" s="72" t="s">
        <v>126</v>
      </c>
      <c r="B95" s="76"/>
      <c r="C95" s="130" t="s">
        <v>127</v>
      </c>
      <c r="D95" s="130" t="s">
        <v>127</v>
      </c>
      <c r="E95" s="52" t="s">
        <v>127</v>
      </c>
      <c r="F95" s="130" t="s">
        <v>127</v>
      </c>
    </row>
    <row r="96" spans="1:6" ht="15.6" x14ac:dyDescent="0.25">
      <c r="A96" s="68" t="s">
        <v>69</v>
      </c>
      <c r="B96" s="54"/>
      <c r="C96" s="129" t="s">
        <v>153</v>
      </c>
      <c r="D96" s="129" t="str">
        <f t="shared" ref="D96" si="18">D$5</f>
        <v>EE</v>
      </c>
      <c r="E96" s="55" t="str">
        <f>E$5</f>
        <v>EE</v>
      </c>
      <c r="F96" s="129" t="str">
        <f>F$5</f>
        <v>EE</v>
      </c>
    </row>
    <row r="97" spans="1:6" ht="15" customHeight="1" x14ac:dyDescent="0.25">
      <c r="A97" s="100" t="s">
        <v>128</v>
      </c>
      <c r="B97" s="97" t="s">
        <v>129</v>
      </c>
      <c r="C97" s="152"/>
      <c r="D97" s="663" t="s">
        <v>636</v>
      </c>
      <c r="E97" s="98"/>
      <c r="F97" s="98"/>
    </row>
    <row r="98" spans="1:6" ht="39" customHeight="1" x14ac:dyDescent="0.25">
      <c r="A98" s="63" t="s">
        <v>130</v>
      </c>
      <c r="B98" s="64" t="s">
        <v>171</v>
      </c>
      <c r="C98" s="142" t="s">
        <v>225</v>
      </c>
      <c r="D98" s="521" t="s">
        <v>640</v>
      </c>
      <c r="E98" s="65"/>
      <c r="F98" s="65"/>
    </row>
    <row r="99" spans="1:6" ht="15" customHeight="1" x14ac:dyDescent="0.25">
      <c r="C99" s="126"/>
      <c r="D99" s="528"/>
      <c r="E99" s="66"/>
      <c r="F99" s="126"/>
    </row>
    <row r="100" spans="1:6" ht="15.6" x14ac:dyDescent="0.25">
      <c r="A100" s="72" t="s">
        <v>131</v>
      </c>
      <c r="B100" s="76"/>
      <c r="C100" s="130" t="s">
        <v>132</v>
      </c>
      <c r="D100" s="130" t="s">
        <v>132</v>
      </c>
      <c r="E100" s="52" t="s">
        <v>132</v>
      </c>
      <c r="F100" s="130" t="s">
        <v>132</v>
      </c>
    </row>
    <row r="101" spans="1:6" ht="15.6" x14ac:dyDescent="0.25">
      <c r="A101" s="86"/>
      <c r="B101" s="87"/>
      <c r="C101" s="129" t="s">
        <v>153</v>
      </c>
      <c r="D101" s="129" t="str">
        <f t="shared" ref="D101" si="19">D$5</f>
        <v>EE</v>
      </c>
      <c r="E101" s="55" t="str">
        <f>E$5</f>
        <v>EE</v>
      </c>
      <c r="F101" s="129" t="str">
        <f>F$5</f>
        <v>EE</v>
      </c>
    </row>
    <row r="102" spans="1:6" ht="15" customHeight="1" x14ac:dyDescent="0.25">
      <c r="A102" s="35" t="s">
        <v>133</v>
      </c>
      <c r="B102" s="101" t="s">
        <v>134</v>
      </c>
      <c r="C102" s="153"/>
      <c r="D102" s="537"/>
      <c r="E102" s="102"/>
      <c r="F102" s="102"/>
    </row>
    <row r="103" spans="1:6" ht="15" customHeight="1" x14ac:dyDescent="0.25">
      <c r="A103" s="38" t="s">
        <v>135</v>
      </c>
      <c r="B103" s="58" t="s">
        <v>136</v>
      </c>
      <c r="C103" s="140">
        <v>16372863.608297696</v>
      </c>
      <c r="D103" s="519">
        <v>2901390</v>
      </c>
      <c r="E103" s="59"/>
      <c r="F103" s="135"/>
    </row>
    <row r="104" spans="1:6" ht="15" customHeight="1" x14ac:dyDescent="0.25">
      <c r="A104" s="38" t="s">
        <v>137</v>
      </c>
      <c r="B104" s="58" t="s">
        <v>138</v>
      </c>
      <c r="C104" s="140">
        <v>10219305.441054795</v>
      </c>
      <c r="D104" s="519">
        <v>3243903</v>
      </c>
      <c r="E104" s="59"/>
      <c r="F104" s="135"/>
    </row>
    <row r="105" spans="1:6" ht="15" customHeight="1" x14ac:dyDescent="0.25">
      <c r="A105" s="38" t="s">
        <v>139</v>
      </c>
      <c r="B105" s="58" t="s">
        <v>140</v>
      </c>
      <c r="C105" s="140">
        <v>32822907.952990498</v>
      </c>
      <c r="D105" s="519">
        <v>13710855</v>
      </c>
      <c r="E105" s="59"/>
      <c r="F105" s="135"/>
    </row>
    <row r="106" spans="1:6" ht="15" customHeight="1" x14ac:dyDescent="0.25">
      <c r="A106" s="38" t="s">
        <v>141</v>
      </c>
      <c r="B106" s="103" t="s">
        <v>142</v>
      </c>
      <c r="C106" s="154"/>
      <c r="D106" s="538"/>
      <c r="E106" s="104"/>
      <c r="F106" s="134"/>
    </row>
    <row r="107" spans="1:6" ht="15" customHeight="1" x14ac:dyDescent="0.25">
      <c r="A107" s="38" t="s">
        <v>143</v>
      </c>
      <c r="B107" s="58" t="s">
        <v>136</v>
      </c>
      <c r="C107" s="140">
        <v>44306406.678629294</v>
      </c>
      <c r="D107" s="519" t="s">
        <v>636</v>
      </c>
      <c r="E107" s="59"/>
      <c r="F107" s="135"/>
    </row>
    <row r="108" spans="1:6" ht="15" customHeight="1" x14ac:dyDescent="0.25">
      <c r="A108" s="38" t="s">
        <v>144</v>
      </c>
      <c r="B108" s="58" t="s">
        <v>138</v>
      </c>
      <c r="C108" s="140">
        <v>35098703.167909421</v>
      </c>
      <c r="D108" s="519">
        <v>3276700</v>
      </c>
      <c r="E108" s="59"/>
      <c r="F108" s="135"/>
    </row>
    <row r="109" spans="1:6" ht="15" customHeight="1" x14ac:dyDescent="0.25">
      <c r="A109" s="38" t="s">
        <v>145</v>
      </c>
      <c r="B109" s="58" t="s">
        <v>140</v>
      </c>
      <c r="C109" s="140">
        <v>128462722.92071676</v>
      </c>
      <c r="D109" s="519">
        <v>6717500</v>
      </c>
      <c r="E109" s="59"/>
      <c r="F109" s="135"/>
    </row>
    <row r="110" spans="1:6" ht="15" customHeight="1" x14ac:dyDescent="0.25">
      <c r="A110" s="38" t="s">
        <v>146</v>
      </c>
      <c r="B110" s="103" t="s">
        <v>147</v>
      </c>
      <c r="C110" s="154"/>
      <c r="D110" s="538"/>
      <c r="E110" s="104"/>
      <c r="F110" s="134"/>
    </row>
    <row r="111" spans="1:6" ht="15" customHeight="1" x14ac:dyDescent="0.25">
      <c r="A111" s="38" t="s">
        <v>148</v>
      </c>
      <c r="B111" s="58" t="s">
        <v>136</v>
      </c>
      <c r="C111" s="140">
        <v>2830094.0739832134</v>
      </c>
      <c r="D111" s="519" t="s">
        <v>636</v>
      </c>
      <c r="E111" s="59"/>
      <c r="F111" s="135"/>
    </row>
    <row r="112" spans="1:6" ht="15" customHeight="1" x14ac:dyDescent="0.25">
      <c r="A112" s="38" t="s">
        <v>149</v>
      </c>
      <c r="B112" s="58" t="s">
        <v>138</v>
      </c>
      <c r="C112" s="140">
        <v>8723058.1426052898</v>
      </c>
      <c r="D112" s="519">
        <v>1279400</v>
      </c>
      <c r="E112" s="59"/>
      <c r="F112" s="135"/>
    </row>
    <row r="113" spans="1:6" ht="15" customHeight="1" x14ac:dyDescent="0.25">
      <c r="A113" s="38" t="s">
        <v>150</v>
      </c>
      <c r="B113" s="58" t="s">
        <v>140</v>
      </c>
      <c r="C113" s="140">
        <v>56274562.074416623</v>
      </c>
      <c r="D113" s="519">
        <v>8383500</v>
      </c>
      <c r="E113" s="59"/>
      <c r="F113" s="135"/>
    </row>
    <row r="114" spans="1:6" ht="39" customHeight="1" x14ac:dyDescent="0.25">
      <c r="A114" s="47" t="s">
        <v>151</v>
      </c>
      <c r="B114" s="105" t="s">
        <v>171</v>
      </c>
      <c r="C114" s="133"/>
      <c r="D114" s="516" t="s">
        <v>642</v>
      </c>
      <c r="E114" s="95"/>
      <c r="F114" s="133"/>
    </row>
    <row r="115" spans="1:6" ht="15" customHeight="1" x14ac:dyDescent="0.25">
      <c r="C115"/>
    </row>
    <row r="116" spans="1:6" s="107" customFormat="1" ht="27" customHeight="1" x14ac:dyDescent="0.25">
      <c r="A116" s="540" t="s">
        <v>618</v>
      </c>
      <c r="B116" s="106"/>
      <c r="C116" s="106"/>
      <c r="D116" s="106"/>
      <c r="E116" s="106"/>
      <c r="F116" s="106"/>
    </row>
    <row r="117" spans="1:6" x14ac:dyDescent="0.25">
      <c r="C117"/>
    </row>
    <row r="118" spans="1:6" x14ac:dyDescent="0.25">
      <c r="C118"/>
    </row>
    <row r="119" spans="1:6" x14ac:dyDescent="0.25">
      <c r="C119"/>
    </row>
    <row r="120" spans="1:6" x14ac:dyDescent="0.25">
      <c r="C120"/>
    </row>
    <row r="121" spans="1:6" x14ac:dyDescent="0.25">
      <c r="C121"/>
    </row>
    <row r="122" spans="1:6" x14ac:dyDescent="0.25">
      <c r="C122"/>
    </row>
    <row r="123" spans="1:6" x14ac:dyDescent="0.25">
      <c r="C123"/>
    </row>
    <row r="124" spans="1:6" x14ac:dyDescent="0.25">
      <c r="C124"/>
    </row>
    <row r="125" spans="1:6" x14ac:dyDescent="0.25">
      <c r="C125"/>
    </row>
  </sheetData>
  <mergeCells count="2">
    <mergeCell ref="A1:B1"/>
    <mergeCell ref="A2:B2"/>
  </mergeCells>
  <conditionalFormatting sqref="E21:F21">
    <cfRule type="cellIs" dxfId="79" priority="90" operator="equal">
      <formula>0</formula>
    </cfRule>
  </conditionalFormatting>
  <conditionalFormatting sqref="E28:F28">
    <cfRule type="cellIs" dxfId="78" priority="89" operator="equal">
      <formula>0</formula>
    </cfRule>
  </conditionalFormatting>
  <conditionalFormatting sqref="E35:F35">
    <cfRule type="cellIs" dxfId="77" priority="88" operator="equal">
      <formula>0</formula>
    </cfRule>
  </conditionalFormatting>
  <conditionalFormatting sqref="E42:F42">
    <cfRule type="cellIs" dxfId="76" priority="87" operator="equal">
      <formula>0</formula>
    </cfRule>
  </conditionalFormatting>
  <conditionalFormatting sqref="E51:F51">
    <cfRule type="cellIs" dxfId="75" priority="86" operator="equal">
      <formula>0</formula>
    </cfRule>
  </conditionalFormatting>
  <conditionalFormatting sqref="E59:F59">
    <cfRule type="cellIs" dxfId="74" priority="85" operator="equal">
      <formula>0</formula>
    </cfRule>
  </conditionalFormatting>
  <conditionalFormatting sqref="E74:F74">
    <cfRule type="cellIs" dxfId="73" priority="84" operator="equal">
      <formula>0</formula>
    </cfRule>
  </conditionalFormatting>
  <conditionalFormatting sqref="E91:F91">
    <cfRule type="cellIs" dxfId="72" priority="83" operator="equal">
      <formula>0</formula>
    </cfRule>
  </conditionalFormatting>
  <conditionalFormatting sqref="E96:F96">
    <cfRule type="cellIs" dxfId="71" priority="82" operator="equal">
      <formula>0</formula>
    </cfRule>
  </conditionalFormatting>
  <conditionalFormatting sqref="E101:F101">
    <cfRule type="cellIs" dxfId="70" priority="81" operator="equal">
      <formula>0</formula>
    </cfRule>
  </conditionalFormatting>
  <conditionalFormatting sqref="D21">
    <cfRule type="cellIs" dxfId="9" priority="10" operator="equal">
      <formula>0</formula>
    </cfRule>
  </conditionalFormatting>
  <conditionalFormatting sqref="D28">
    <cfRule type="cellIs" dxfId="8" priority="9" operator="equal">
      <formula>0</formula>
    </cfRule>
  </conditionalFormatting>
  <conditionalFormatting sqref="D35">
    <cfRule type="cellIs" dxfId="7" priority="8" operator="equal">
      <formula>0</formula>
    </cfRule>
  </conditionalFormatting>
  <conditionalFormatting sqref="D42">
    <cfRule type="cellIs" dxfId="6" priority="7" operator="equal">
      <formula>0</formula>
    </cfRule>
  </conditionalFormatting>
  <conditionalFormatting sqref="D51">
    <cfRule type="cellIs" dxfId="5" priority="6" operator="equal">
      <formula>0</formula>
    </cfRule>
  </conditionalFormatting>
  <conditionalFormatting sqref="D59">
    <cfRule type="cellIs" dxfId="4" priority="5" operator="equal">
      <formula>0</formula>
    </cfRule>
  </conditionalFormatting>
  <conditionalFormatting sqref="D74">
    <cfRule type="cellIs" dxfId="3" priority="4" operator="equal">
      <formula>0</formula>
    </cfRule>
  </conditionalFormatting>
  <conditionalFormatting sqref="D91">
    <cfRule type="cellIs" dxfId="2" priority="3" operator="equal">
      <formula>0</formula>
    </cfRule>
  </conditionalFormatting>
  <conditionalFormatting sqref="D96">
    <cfRule type="cellIs" dxfId="1" priority="2" operator="equal">
      <formula>0</formula>
    </cfRule>
  </conditionalFormatting>
  <conditionalFormatting sqref="D101">
    <cfRule type="cellIs" dxfId="0" priority="1" operator="equal">
      <formula>0</formula>
    </cfRule>
  </conditionalFormatting>
  <dataValidations count="1">
    <dataValidation type="list" allowBlank="1" showInputMessage="1" showErrorMessage="1" sqref="WVG983021:WVI983022 IU16:IW16 SQ16:SS16 ACM16:ACO16 AMI16:AMK16 AWE16:AWG16 BGA16:BGC16 BPW16:BPY16 BZS16:BZU16 CJO16:CJQ16 CTK16:CTM16 DDG16:DDI16 DNC16:DNE16 DWY16:DXA16 EGU16:EGW16 EQQ16:EQS16 FAM16:FAO16 FKI16:FKK16 FUE16:FUG16 GEA16:GEC16 GNW16:GNY16 GXS16:GXU16 HHO16:HHQ16 HRK16:HRM16 IBG16:IBI16 ILC16:ILE16 IUY16:IVA16 JEU16:JEW16 JOQ16:JOS16 JYM16:JYO16 KII16:KIK16 KSE16:KSG16 LCA16:LCC16 LLW16:LLY16 LVS16:LVU16 MFO16:MFQ16 MPK16:MPM16 MZG16:MZI16 NJC16:NJE16 NSY16:NTA16 OCU16:OCW16 OMQ16:OMS16 OWM16:OWO16 PGI16:PGK16 PQE16:PQG16 QAA16:QAC16 QJW16:QJY16 QTS16:QTU16 RDO16:RDQ16 RNK16:RNM16 RXG16:RXI16 SHC16:SHE16 SQY16:SRA16 TAU16:TAW16 TKQ16:TKS16 TUM16:TUO16 UEI16:UEK16 UOE16:UOG16 UYA16:UYC16 VHW16:VHY16 VRS16:VRU16 WBO16:WBQ16 WLK16:WLM16 WVG16:WVI16 IU65517:IW65518 SQ65517:SS65518 ACM65517:ACO65518 AMI65517:AMK65518 AWE65517:AWG65518 BGA65517:BGC65518 BPW65517:BPY65518 BZS65517:BZU65518 CJO65517:CJQ65518 CTK65517:CTM65518 DDG65517:DDI65518 DNC65517:DNE65518 DWY65517:DXA65518 EGU65517:EGW65518 EQQ65517:EQS65518 FAM65517:FAO65518 FKI65517:FKK65518 FUE65517:FUG65518 GEA65517:GEC65518 GNW65517:GNY65518 GXS65517:GXU65518 HHO65517:HHQ65518 HRK65517:HRM65518 IBG65517:IBI65518 ILC65517:ILE65518 IUY65517:IVA65518 JEU65517:JEW65518 JOQ65517:JOS65518 JYM65517:JYO65518 KII65517:KIK65518 KSE65517:KSG65518 LCA65517:LCC65518 LLW65517:LLY65518 LVS65517:LVU65518 MFO65517:MFQ65518 MPK65517:MPM65518 MZG65517:MZI65518 NJC65517:NJE65518 NSY65517:NTA65518 OCU65517:OCW65518 OMQ65517:OMS65518 OWM65517:OWO65518 PGI65517:PGK65518 PQE65517:PQG65518 QAA65517:QAC65518 QJW65517:QJY65518 QTS65517:QTU65518 RDO65517:RDQ65518 RNK65517:RNM65518 RXG65517:RXI65518 SHC65517:SHE65518 SQY65517:SRA65518 TAU65517:TAW65518 TKQ65517:TKS65518 TUM65517:TUO65518 UEI65517:UEK65518 UOE65517:UOG65518 UYA65517:UYC65518 VHW65517:VHY65518 VRS65517:VRU65518 WBO65517:WBQ65518 WLK65517:WLM65518 WVG65517:WVI65518 IU131053:IW131054 SQ131053:SS131054 ACM131053:ACO131054 AMI131053:AMK131054 AWE131053:AWG131054 BGA131053:BGC131054 BPW131053:BPY131054 BZS131053:BZU131054 CJO131053:CJQ131054 CTK131053:CTM131054 DDG131053:DDI131054 DNC131053:DNE131054 DWY131053:DXA131054 EGU131053:EGW131054 EQQ131053:EQS131054 FAM131053:FAO131054 FKI131053:FKK131054 FUE131053:FUG131054 GEA131053:GEC131054 GNW131053:GNY131054 GXS131053:GXU131054 HHO131053:HHQ131054 HRK131053:HRM131054 IBG131053:IBI131054 ILC131053:ILE131054 IUY131053:IVA131054 JEU131053:JEW131054 JOQ131053:JOS131054 JYM131053:JYO131054 KII131053:KIK131054 KSE131053:KSG131054 LCA131053:LCC131054 LLW131053:LLY131054 LVS131053:LVU131054 MFO131053:MFQ131054 MPK131053:MPM131054 MZG131053:MZI131054 NJC131053:NJE131054 NSY131053:NTA131054 OCU131053:OCW131054 OMQ131053:OMS131054 OWM131053:OWO131054 PGI131053:PGK131054 PQE131053:PQG131054 QAA131053:QAC131054 QJW131053:QJY131054 QTS131053:QTU131054 RDO131053:RDQ131054 RNK131053:RNM131054 RXG131053:RXI131054 SHC131053:SHE131054 SQY131053:SRA131054 TAU131053:TAW131054 TKQ131053:TKS131054 TUM131053:TUO131054 UEI131053:UEK131054 UOE131053:UOG131054 UYA131053:UYC131054 VHW131053:VHY131054 VRS131053:VRU131054 WBO131053:WBQ131054 WLK131053:WLM131054 WVG131053:WVI131054 IU196589:IW196590 SQ196589:SS196590 ACM196589:ACO196590 AMI196589:AMK196590 AWE196589:AWG196590 BGA196589:BGC196590 BPW196589:BPY196590 BZS196589:BZU196590 CJO196589:CJQ196590 CTK196589:CTM196590 DDG196589:DDI196590 DNC196589:DNE196590 DWY196589:DXA196590 EGU196589:EGW196590 EQQ196589:EQS196590 FAM196589:FAO196590 FKI196589:FKK196590 FUE196589:FUG196590 GEA196589:GEC196590 GNW196589:GNY196590 GXS196589:GXU196590 HHO196589:HHQ196590 HRK196589:HRM196590 IBG196589:IBI196590 ILC196589:ILE196590 IUY196589:IVA196590 JEU196589:JEW196590 JOQ196589:JOS196590 JYM196589:JYO196590 KII196589:KIK196590 KSE196589:KSG196590 LCA196589:LCC196590 LLW196589:LLY196590 LVS196589:LVU196590 MFO196589:MFQ196590 MPK196589:MPM196590 MZG196589:MZI196590 NJC196589:NJE196590 NSY196589:NTA196590 OCU196589:OCW196590 OMQ196589:OMS196590 OWM196589:OWO196590 PGI196589:PGK196590 PQE196589:PQG196590 QAA196589:QAC196590 QJW196589:QJY196590 QTS196589:QTU196590 RDO196589:RDQ196590 RNK196589:RNM196590 RXG196589:RXI196590 SHC196589:SHE196590 SQY196589:SRA196590 TAU196589:TAW196590 TKQ196589:TKS196590 TUM196589:TUO196590 UEI196589:UEK196590 UOE196589:UOG196590 UYA196589:UYC196590 VHW196589:VHY196590 VRS196589:VRU196590 WBO196589:WBQ196590 WLK196589:WLM196590 WVG196589:WVI196590 IU262125:IW262126 SQ262125:SS262126 ACM262125:ACO262126 AMI262125:AMK262126 AWE262125:AWG262126 BGA262125:BGC262126 BPW262125:BPY262126 BZS262125:BZU262126 CJO262125:CJQ262126 CTK262125:CTM262126 DDG262125:DDI262126 DNC262125:DNE262126 DWY262125:DXA262126 EGU262125:EGW262126 EQQ262125:EQS262126 FAM262125:FAO262126 FKI262125:FKK262126 FUE262125:FUG262126 GEA262125:GEC262126 GNW262125:GNY262126 GXS262125:GXU262126 HHO262125:HHQ262126 HRK262125:HRM262126 IBG262125:IBI262126 ILC262125:ILE262126 IUY262125:IVA262126 JEU262125:JEW262126 JOQ262125:JOS262126 JYM262125:JYO262126 KII262125:KIK262126 KSE262125:KSG262126 LCA262125:LCC262126 LLW262125:LLY262126 LVS262125:LVU262126 MFO262125:MFQ262126 MPK262125:MPM262126 MZG262125:MZI262126 NJC262125:NJE262126 NSY262125:NTA262126 OCU262125:OCW262126 OMQ262125:OMS262126 OWM262125:OWO262126 PGI262125:PGK262126 PQE262125:PQG262126 QAA262125:QAC262126 QJW262125:QJY262126 QTS262125:QTU262126 RDO262125:RDQ262126 RNK262125:RNM262126 RXG262125:RXI262126 SHC262125:SHE262126 SQY262125:SRA262126 TAU262125:TAW262126 TKQ262125:TKS262126 TUM262125:TUO262126 UEI262125:UEK262126 UOE262125:UOG262126 UYA262125:UYC262126 VHW262125:VHY262126 VRS262125:VRU262126 WBO262125:WBQ262126 WLK262125:WLM262126 WVG262125:WVI262126 IU327661:IW327662 SQ327661:SS327662 ACM327661:ACO327662 AMI327661:AMK327662 AWE327661:AWG327662 BGA327661:BGC327662 BPW327661:BPY327662 BZS327661:BZU327662 CJO327661:CJQ327662 CTK327661:CTM327662 DDG327661:DDI327662 DNC327661:DNE327662 DWY327661:DXA327662 EGU327661:EGW327662 EQQ327661:EQS327662 FAM327661:FAO327662 FKI327661:FKK327662 FUE327661:FUG327662 GEA327661:GEC327662 GNW327661:GNY327662 GXS327661:GXU327662 HHO327661:HHQ327662 HRK327661:HRM327662 IBG327661:IBI327662 ILC327661:ILE327662 IUY327661:IVA327662 JEU327661:JEW327662 JOQ327661:JOS327662 JYM327661:JYO327662 KII327661:KIK327662 KSE327661:KSG327662 LCA327661:LCC327662 LLW327661:LLY327662 LVS327661:LVU327662 MFO327661:MFQ327662 MPK327661:MPM327662 MZG327661:MZI327662 NJC327661:NJE327662 NSY327661:NTA327662 OCU327661:OCW327662 OMQ327661:OMS327662 OWM327661:OWO327662 PGI327661:PGK327662 PQE327661:PQG327662 QAA327661:QAC327662 QJW327661:QJY327662 QTS327661:QTU327662 RDO327661:RDQ327662 RNK327661:RNM327662 RXG327661:RXI327662 SHC327661:SHE327662 SQY327661:SRA327662 TAU327661:TAW327662 TKQ327661:TKS327662 TUM327661:TUO327662 UEI327661:UEK327662 UOE327661:UOG327662 UYA327661:UYC327662 VHW327661:VHY327662 VRS327661:VRU327662 WBO327661:WBQ327662 WLK327661:WLM327662 WVG327661:WVI327662 IU393197:IW393198 SQ393197:SS393198 ACM393197:ACO393198 AMI393197:AMK393198 AWE393197:AWG393198 BGA393197:BGC393198 BPW393197:BPY393198 BZS393197:BZU393198 CJO393197:CJQ393198 CTK393197:CTM393198 DDG393197:DDI393198 DNC393197:DNE393198 DWY393197:DXA393198 EGU393197:EGW393198 EQQ393197:EQS393198 FAM393197:FAO393198 FKI393197:FKK393198 FUE393197:FUG393198 GEA393197:GEC393198 GNW393197:GNY393198 GXS393197:GXU393198 HHO393197:HHQ393198 HRK393197:HRM393198 IBG393197:IBI393198 ILC393197:ILE393198 IUY393197:IVA393198 JEU393197:JEW393198 JOQ393197:JOS393198 JYM393197:JYO393198 KII393197:KIK393198 KSE393197:KSG393198 LCA393197:LCC393198 LLW393197:LLY393198 LVS393197:LVU393198 MFO393197:MFQ393198 MPK393197:MPM393198 MZG393197:MZI393198 NJC393197:NJE393198 NSY393197:NTA393198 OCU393197:OCW393198 OMQ393197:OMS393198 OWM393197:OWO393198 PGI393197:PGK393198 PQE393197:PQG393198 QAA393197:QAC393198 QJW393197:QJY393198 QTS393197:QTU393198 RDO393197:RDQ393198 RNK393197:RNM393198 RXG393197:RXI393198 SHC393197:SHE393198 SQY393197:SRA393198 TAU393197:TAW393198 TKQ393197:TKS393198 TUM393197:TUO393198 UEI393197:UEK393198 UOE393197:UOG393198 UYA393197:UYC393198 VHW393197:VHY393198 VRS393197:VRU393198 WBO393197:WBQ393198 WLK393197:WLM393198 WVG393197:WVI393198 IU458733:IW458734 SQ458733:SS458734 ACM458733:ACO458734 AMI458733:AMK458734 AWE458733:AWG458734 BGA458733:BGC458734 BPW458733:BPY458734 BZS458733:BZU458734 CJO458733:CJQ458734 CTK458733:CTM458734 DDG458733:DDI458734 DNC458733:DNE458734 DWY458733:DXA458734 EGU458733:EGW458734 EQQ458733:EQS458734 FAM458733:FAO458734 FKI458733:FKK458734 FUE458733:FUG458734 GEA458733:GEC458734 GNW458733:GNY458734 GXS458733:GXU458734 HHO458733:HHQ458734 HRK458733:HRM458734 IBG458733:IBI458734 ILC458733:ILE458734 IUY458733:IVA458734 JEU458733:JEW458734 JOQ458733:JOS458734 JYM458733:JYO458734 KII458733:KIK458734 KSE458733:KSG458734 LCA458733:LCC458734 LLW458733:LLY458734 LVS458733:LVU458734 MFO458733:MFQ458734 MPK458733:MPM458734 MZG458733:MZI458734 NJC458733:NJE458734 NSY458733:NTA458734 OCU458733:OCW458734 OMQ458733:OMS458734 OWM458733:OWO458734 PGI458733:PGK458734 PQE458733:PQG458734 QAA458733:QAC458734 QJW458733:QJY458734 QTS458733:QTU458734 RDO458733:RDQ458734 RNK458733:RNM458734 RXG458733:RXI458734 SHC458733:SHE458734 SQY458733:SRA458734 TAU458733:TAW458734 TKQ458733:TKS458734 TUM458733:TUO458734 UEI458733:UEK458734 UOE458733:UOG458734 UYA458733:UYC458734 VHW458733:VHY458734 VRS458733:VRU458734 WBO458733:WBQ458734 WLK458733:WLM458734 WVG458733:WVI458734 IU524269:IW524270 SQ524269:SS524270 ACM524269:ACO524270 AMI524269:AMK524270 AWE524269:AWG524270 BGA524269:BGC524270 BPW524269:BPY524270 BZS524269:BZU524270 CJO524269:CJQ524270 CTK524269:CTM524270 DDG524269:DDI524270 DNC524269:DNE524270 DWY524269:DXA524270 EGU524269:EGW524270 EQQ524269:EQS524270 FAM524269:FAO524270 FKI524269:FKK524270 FUE524269:FUG524270 GEA524269:GEC524270 GNW524269:GNY524270 GXS524269:GXU524270 HHO524269:HHQ524270 HRK524269:HRM524270 IBG524269:IBI524270 ILC524269:ILE524270 IUY524269:IVA524270 JEU524269:JEW524270 JOQ524269:JOS524270 JYM524269:JYO524270 KII524269:KIK524270 KSE524269:KSG524270 LCA524269:LCC524270 LLW524269:LLY524270 LVS524269:LVU524270 MFO524269:MFQ524270 MPK524269:MPM524270 MZG524269:MZI524270 NJC524269:NJE524270 NSY524269:NTA524270 OCU524269:OCW524270 OMQ524269:OMS524270 OWM524269:OWO524270 PGI524269:PGK524270 PQE524269:PQG524270 QAA524269:QAC524270 QJW524269:QJY524270 QTS524269:QTU524270 RDO524269:RDQ524270 RNK524269:RNM524270 RXG524269:RXI524270 SHC524269:SHE524270 SQY524269:SRA524270 TAU524269:TAW524270 TKQ524269:TKS524270 TUM524269:TUO524270 UEI524269:UEK524270 UOE524269:UOG524270 UYA524269:UYC524270 VHW524269:VHY524270 VRS524269:VRU524270 WBO524269:WBQ524270 WLK524269:WLM524270 WVG524269:WVI524270 IU589805:IW589806 SQ589805:SS589806 ACM589805:ACO589806 AMI589805:AMK589806 AWE589805:AWG589806 BGA589805:BGC589806 BPW589805:BPY589806 BZS589805:BZU589806 CJO589805:CJQ589806 CTK589805:CTM589806 DDG589805:DDI589806 DNC589805:DNE589806 DWY589805:DXA589806 EGU589805:EGW589806 EQQ589805:EQS589806 FAM589805:FAO589806 FKI589805:FKK589806 FUE589805:FUG589806 GEA589805:GEC589806 GNW589805:GNY589806 GXS589805:GXU589806 HHO589805:HHQ589806 HRK589805:HRM589806 IBG589805:IBI589806 ILC589805:ILE589806 IUY589805:IVA589806 JEU589805:JEW589806 JOQ589805:JOS589806 JYM589805:JYO589806 KII589805:KIK589806 KSE589805:KSG589806 LCA589805:LCC589806 LLW589805:LLY589806 LVS589805:LVU589806 MFO589805:MFQ589806 MPK589805:MPM589806 MZG589805:MZI589806 NJC589805:NJE589806 NSY589805:NTA589806 OCU589805:OCW589806 OMQ589805:OMS589806 OWM589805:OWO589806 PGI589805:PGK589806 PQE589805:PQG589806 QAA589805:QAC589806 QJW589805:QJY589806 QTS589805:QTU589806 RDO589805:RDQ589806 RNK589805:RNM589806 RXG589805:RXI589806 SHC589805:SHE589806 SQY589805:SRA589806 TAU589805:TAW589806 TKQ589805:TKS589806 TUM589805:TUO589806 UEI589805:UEK589806 UOE589805:UOG589806 UYA589805:UYC589806 VHW589805:VHY589806 VRS589805:VRU589806 WBO589805:WBQ589806 WLK589805:WLM589806 WVG589805:WVI589806 IU655341:IW655342 SQ655341:SS655342 ACM655341:ACO655342 AMI655341:AMK655342 AWE655341:AWG655342 BGA655341:BGC655342 BPW655341:BPY655342 BZS655341:BZU655342 CJO655341:CJQ655342 CTK655341:CTM655342 DDG655341:DDI655342 DNC655341:DNE655342 DWY655341:DXA655342 EGU655341:EGW655342 EQQ655341:EQS655342 FAM655341:FAO655342 FKI655341:FKK655342 FUE655341:FUG655342 GEA655341:GEC655342 GNW655341:GNY655342 GXS655341:GXU655342 HHO655341:HHQ655342 HRK655341:HRM655342 IBG655341:IBI655342 ILC655341:ILE655342 IUY655341:IVA655342 JEU655341:JEW655342 JOQ655341:JOS655342 JYM655341:JYO655342 KII655341:KIK655342 KSE655341:KSG655342 LCA655341:LCC655342 LLW655341:LLY655342 LVS655341:LVU655342 MFO655341:MFQ655342 MPK655341:MPM655342 MZG655341:MZI655342 NJC655341:NJE655342 NSY655341:NTA655342 OCU655341:OCW655342 OMQ655341:OMS655342 OWM655341:OWO655342 PGI655341:PGK655342 PQE655341:PQG655342 QAA655341:QAC655342 QJW655341:QJY655342 QTS655341:QTU655342 RDO655341:RDQ655342 RNK655341:RNM655342 RXG655341:RXI655342 SHC655341:SHE655342 SQY655341:SRA655342 TAU655341:TAW655342 TKQ655341:TKS655342 TUM655341:TUO655342 UEI655341:UEK655342 UOE655341:UOG655342 UYA655341:UYC655342 VHW655341:VHY655342 VRS655341:VRU655342 WBO655341:WBQ655342 WLK655341:WLM655342 WVG655341:WVI655342 IU720877:IW720878 SQ720877:SS720878 ACM720877:ACO720878 AMI720877:AMK720878 AWE720877:AWG720878 BGA720877:BGC720878 BPW720877:BPY720878 BZS720877:BZU720878 CJO720877:CJQ720878 CTK720877:CTM720878 DDG720877:DDI720878 DNC720877:DNE720878 DWY720877:DXA720878 EGU720877:EGW720878 EQQ720877:EQS720878 FAM720877:FAO720878 FKI720877:FKK720878 FUE720877:FUG720878 GEA720877:GEC720878 GNW720877:GNY720878 GXS720877:GXU720878 HHO720877:HHQ720878 HRK720877:HRM720878 IBG720877:IBI720878 ILC720877:ILE720878 IUY720877:IVA720878 JEU720877:JEW720878 JOQ720877:JOS720878 JYM720877:JYO720878 KII720877:KIK720878 KSE720877:KSG720878 LCA720877:LCC720878 LLW720877:LLY720878 LVS720877:LVU720878 MFO720877:MFQ720878 MPK720877:MPM720878 MZG720877:MZI720878 NJC720877:NJE720878 NSY720877:NTA720878 OCU720877:OCW720878 OMQ720877:OMS720878 OWM720877:OWO720878 PGI720877:PGK720878 PQE720877:PQG720878 QAA720877:QAC720878 QJW720877:QJY720878 QTS720877:QTU720878 RDO720877:RDQ720878 RNK720877:RNM720878 RXG720877:RXI720878 SHC720877:SHE720878 SQY720877:SRA720878 TAU720877:TAW720878 TKQ720877:TKS720878 TUM720877:TUO720878 UEI720877:UEK720878 UOE720877:UOG720878 UYA720877:UYC720878 VHW720877:VHY720878 VRS720877:VRU720878 WBO720877:WBQ720878 WLK720877:WLM720878 WVG720877:WVI720878 IU786413:IW786414 SQ786413:SS786414 ACM786413:ACO786414 AMI786413:AMK786414 AWE786413:AWG786414 BGA786413:BGC786414 BPW786413:BPY786414 BZS786413:BZU786414 CJO786413:CJQ786414 CTK786413:CTM786414 DDG786413:DDI786414 DNC786413:DNE786414 DWY786413:DXA786414 EGU786413:EGW786414 EQQ786413:EQS786414 FAM786413:FAO786414 FKI786413:FKK786414 FUE786413:FUG786414 GEA786413:GEC786414 GNW786413:GNY786414 GXS786413:GXU786414 HHO786413:HHQ786414 HRK786413:HRM786414 IBG786413:IBI786414 ILC786413:ILE786414 IUY786413:IVA786414 JEU786413:JEW786414 JOQ786413:JOS786414 JYM786413:JYO786414 KII786413:KIK786414 KSE786413:KSG786414 LCA786413:LCC786414 LLW786413:LLY786414 LVS786413:LVU786414 MFO786413:MFQ786414 MPK786413:MPM786414 MZG786413:MZI786414 NJC786413:NJE786414 NSY786413:NTA786414 OCU786413:OCW786414 OMQ786413:OMS786414 OWM786413:OWO786414 PGI786413:PGK786414 PQE786413:PQG786414 QAA786413:QAC786414 QJW786413:QJY786414 QTS786413:QTU786414 RDO786413:RDQ786414 RNK786413:RNM786414 RXG786413:RXI786414 SHC786413:SHE786414 SQY786413:SRA786414 TAU786413:TAW786414 TKQ786413:TKS786414 TUM786413:TUO786414 UEI786413:UEK786414 UOE786413:UOG786414 UYA786413:UYC786414 VHW786413:VHY786414 VRS786413:VRU786414 WBO786413:WBQ786414 WLK786413:WLM786414 WVG786413:WVI786414 IU851949:IW851950 SQ851949:SS851950 ACM851949:ACO851950 AMI851949:AMK851950 AWE851949:AWG851950 BGA851949:BGC851950 BPW851949:BPY851950 BZS851949:BZU851950 CJO851949:CJQ851950 CTK851949:CTM851950 DDG851949:DDI851950 DNC851949:DNE851950 DWY851949:DXA851950 EGU851949:EGW851950 EQQ851949:EQS851950 FAM851949:FAO851950 FKI851949:FKK851950 FUE851949:FUG851950 GEA851949:GEC851950 GNW851949:GNY851950 GXS851949:GXU851950 HHO851949:HHQ851950 HRK851949:HRM851950 IBG851949:IBI851950 ILC851949:ILE851950 IUY851949:IVA851950 JEU851949:JEW851950 JOQ851949:JOS851950 JYM851949:JYO851950 KII851949:KIK851950 KSE851949:KSG851950 LCA851949:LCC851950 LLW851949:LLY851950 LVS851949:LVU851950 MFO851949:MFQ851950 MPK851949:MPM851950 MZG851949:MZI851950 NJC851949:NJE851950 NSY851949:NTA851950 OCU851949:OCW851950 OMQ851949:OMS851950 OWM851949:OWO851950 PGI851949:PGK851950 PQE851949:PQG851950 QAA851949:QAC851950 QJW851949:QJY851950 QTS851949:QTU851950 RDO851949:RDQ851950 RNK851949:RNM851950 RXG851949:RXI851950 SHC851949:SHE851950 SQY851949:SRA851950 TAU851949:TAW851950 TKQ851949:TKS851950 TUM851949:TUO851950 UEI851949:UEK851950 UOE851949:UOG851950 UYA851949:UYC851950 VHW851949:VHY851950 VRS851949:VRU851950 WBO851949:WBQ851950 WLK851949:WLM851950 WVG851949:WVI851950 IU917485:IW917486 SQ917485:SS917486 ACM917485:ACO917486 AMI917485:AMK917486 AWE917485:AWG917486 BGA917485:BGC917486 BPW917485:BPY917486 BZS917485:BZU917486 CJO917485:CJQ917486 CTK917485:CTM917486 DDG917485:DDI917486 DNC917485:DNE917486 DWY917485:DXA917486 EGU917485:EGW917486 EQQ917485:EQS917486 FAM917485:FAO917486 FKI917485:FKK917486 FUE917485:FUG917486 GEA917485:GEC917486 GNW917485:GNY917486 GXS917485:GXU917486 HHO917485:HHQ917486 HRK917485:HRM917486 IBG917485:IBI917486 ILC917485:ILE917486 IUY917485:IVA917486 JEU917485:JEW917486 JOQ917485:JOS917486 JYM917485:JYO917486 KII917485:KIK917486 KSE917485:KSG917486 LCA917485:LCC917486 LLW917485:LLY917486 LVS917485:LVU917486 MFO917485:MFQ917486 MPK917485:MPM917486 MZG917485:MZI917486 NJC917485:NJE917486 NSY917485:NTA917486 OCU917485:OCW917486 OMQ917485:OMS917486 OWM917485:OWO917486 PGI917485:PGK917486 PQE917485:PQG917486 QAA917485:QAC917486 QJW917485:QJY917486 QTS917485:QTU917486 RDO917485:RDQ917486 RNK917485:RNM917486 RXG917485:RXI917486 SHC917485:SHE917486 SQY917485:SRA917486 TAU917485:TAW917486 TKQ917485:TKS917486 TUM917485:TUO917486 UEI917485:UEK917486 UOE917485:UOG917486 UYA917485:UYC917486 VHW917485:VHY917486 VRS917485:VRU917486 WBO917485:WBQ917486 WLK917485:WLM917486 WVG917485:WVI917486 IU983021:IW983022 SQ983021:SS983022 ACM983021:ACO983022 AMI983021:AMK983022 AWE983021:AWG983022 BGA983021:BGC983022 BPW983021:BPY983022 BZS983021:BZU983022 CJO983021:CJQ983022 CTK983021:CTM983022 DDG983021:DDI983022 DNC983021:DNE983022 DWY983021:DXA983022 EGU983021:EGW983022 EQQ983021:EQS983022 FAM983021:FAO983022 FKI983021:FKK983022 FUE983021:FUG983022 GEA983021:GEC983022 GNW983021:GNY983022 GXS983021:GXU983022 HHO983021:HHQ983022 HRK983021:HRM983022 IBG983021:IBI983022 ILC983021:ILE983022 IUY983021:IVA983022 JEU983021:JEW983022 JOQ983021:JOS983022 JYM983021:JYO983022 KII983021:KIK983022 KSE983021:KSG983022 LCA983021:LCC983022 LLW983021:LLY983022 LVS983021:LVU983022 MFO983021:MFQ983022 MPK983021:MPM983022 MZG983021:MZI983022 NJC983021:NJE983022 NSY983021:NTA983022 OCU983021:OCW983022 OMQ983021:OMS983022 OWM983021:OWO983022 PGI983021:PGK983022 PQE983021:PQG983022 QAA983021:QAC983022 QJW983021:QJY983022 QTS983021:QTU983022 RDO983021:RDQ983022 RNK983021:RNM983022 RXG983021:RXI983022 SHC983021:SHE983022 SQY983021:SRA983022 TAU983021:TAW983022 TKQ983021:TKS983022 TUM983021:TUO983022 UEI983021:UEK983022 UOE983021:UOG983022 UYA983021:UYC983022 VHW983021:VHY983022 VRS983021:VRU983022 WBO983021:WBQ983022 WLK983021:WLM983022 C16:F16" xr:uid="{00000000-0002-0000-0100-000000000000}">
      <formula1>"(click and select),EUR,BGN,CZK,DKK,EEK,HUF,LTL,LVL,PLN,RON,SEK,GBP,CHF,ISK,NOK"</formula1>
    </dataValidation>
  </dataValidations>
  <hyperlinks>
    <hyperlink ref="C13" r:id="rId1" xr:uid="{00000000-0004-0000-0100-000003000000}"/>
    <hyperlink ref="D9" r:id="rId2" xr:uid="{DC6AD34D-9FE1-4C1F-ACA3-CC12EA6E38C4}"/>
  </hyperlinks>
  <pageMargins left="0.59055118110236227" right="0.59055118110236227" top="0.78740157480314965" bottom="0.78740157480314965" header="0.51181102362204722" footer="0.39370078740157483"/>
  <pageSetup paperSize="9" scale="70" fitToHeight="0" orientation="portrait" blackAndWhite="1" r:id="rId3"/>
  <headerFooter alignWithMargins="0">
    <oddHeader>&amp;R&amp;8TSA Questionnaire</oddHeader>
    <oddFooter>&amp;L&amp;8Eurostat Unit G-3&amp;R&amp;8Doc.10-TOUR-WG-2012 -- Annex I</oddFooter>
  </headerFooter>
  <rowBreaks count="2" manualBreakCount="2">
    <brk id="40" max="16383" man="1"/>
    <brk id="89" max="16383" man="1"/>
  </rowBreaks>
  <ignoredErrors>
    <ignoredError sqref="A5:A16 D10" numberStoredAsText="1"/>
  </ignoredErrors>
  <drawing r:id="rId4"/>
  <legacyDrawing r:id="rId5"/>
  <oleObjects>
    <mc:AlternateContent xmlns:mc="http://schemas.openxmlformats.org/markup-compatibility/2006">
      <mc:Choice Requires="x14">
        <oleObject progId="Equation.3" shapeId="3073" r:id="rId6">
          <objectPr defaultSize="0" autoPict="0" r:id="rId7">
            <anchor moveWithCells="1" sizeWithCells="1">
              <from>
                <xdr:col>2</xdr:col>
                <xdr:colOff>0</xdr:colOff>
                <xdr:row>26</xdr:row>
                <xdr:rowOff>0</xdr:rowOff>
              </from>
              <to>
                <xdr:col>2</xdr:col>
                <xdr:colOff>0</xdr:colOff>
                <xdr:row>26</xdr:row>
                <xdr:rowOff>0</xdr:rowOff>
              </to>
            </anchor>
          </objectPr>
        </oleObject>
      </mc:Choice>
      <mc:Fallback>
        <oleObject progId="Equation.3" shapeId="3073" r:id="rId6"/>
      </mc:Fallback>
    </mc:AlternateContent>
    <mc:AlternateContent xmlns:mc="http://schemas.openxmlformats.org/markup-compatibility/2006">
      <mc:Choice Requires="x14">
        <oleObject progId="Equation.3" shapeId="3074" r:id="rId8">
          <objectPr defaultSize="0" autoPict="0" r:id="rId9">
            <anchor moveWithCells="1" sizeWithCells="1">
              <from>
                <xdr:col>1</xdr:col>
                <xdr:colOff>3131820</xdr:colOff>
                <xdr:row>26</xdr:row>
                <xdr:rowOff>0</xdr:rowOff>
              </from>
              <to>
                <xdr:col>1</xdr:col>
                <xdr:colOff>3131820</xdr:colOff>
                <xdr:row>26</xdr:row>
                <xdr:rowOff>0</xdr:rowOff>
              </to>
            </anchor>
          </objectPr>
        </oleObject>
      </mc:Choice>
      <mc:Fallback>
        <oleObject progId="Equation.3" shapeId="3074"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5500-4C23-48D7-935A-08BAAE8F5BFF}">
  <sheetPr>
    <tabColor theme="2"/>
    <pageSetUpPr fitToPage="1"/>
  </sheetPr>
  <dimension ref="B1:J33"/>
  <sheetViews>
    <sheetView zoomScaleNormal="100" workbookViewId="0">
      <selection activeCell="J22" sqref="J22"/>
    </sheetView>
  </sheetViews>
  <sheetFormatPr defaultRowHeight="13.2" x14ac:dyDescent="0.25"/>
  <cols>
    <col min="1" max="1" width="1.77734375" style="158" customWidth="1"/>
    <col min="2" max="2" width="66.77734375" style="158" customWidth="1"/>
    <col min="3" max="5" width="16.77734375" style="158" customWidth="1"/>
    <col min="6" max="16384" width="8.88671875" style="158"/>
  </cols>
  <sheetData>
    <row r="1" spans="2:10" s="156" customFormat="1" ht="18" customHeight="1" x14ac:dyDescent="0.25">
      <c r="B1" s="155" t="s">
        <v>241</v>
      </c>
      <c r="C1" s="155"/>
      <c r="D1" s="155"/>
      <c r="E1" s="155"/>
    </row>
    <row r="2" spans="2:10" ht="18" customHeight="1" thickBot="1" x14ac:dyDescent="0.3">
      <c r="B2" s="157"/>
    </row>
    <row r="3" spans="2:10" ht="18" customHeight="1" x14ac:dyDescent="0.25">
      <c r="B3" s="159" t="s">
        <v>242</v>
      </c>
      <c r="C3" s="160"/>
      <c r="D3" s="161" t="s">
        <v>71</v>
      </c>
      <c r="E3" s="162"/>
    </row>
    <row r="4" spans="2:10" ht="24" customHeight="1" x14ac:dyDescent="0.25">
      <c r="B4" s="163"/>
      <c r="C4" s="164" t="s">
        <v>243</v>
      </c>
      <c r="D4" s="165" t="s">
        <v>244</v>
      </c>
      <c r="E4" s="166" t="s">
        <v>245</v>
      </c>
    </row>
    <row r="5" spans="2:10" s="171" customFormat="1" ht="13.8" thickBot="1" x14ac:dyDescent="0.3">
      <c r="B5" s="167"/>
      <c r="C5" s="168" t="s">
        <v>246</v>
      </c>
      <c r="D5" s="169" t="s">
        <v>247</v>
      </c>
      <c r="E5" s="170" t="s">
        <v>248</v>
      </c>
    </row>
    <row r="6" spans="2:10" ht="15" customHeight="1" thickTop="1" x14ac:dyDescent="0.25">
      <c r="B6" s="172" t="s">
        <v>249</v>
      </c>
      <c r="C6" s="335"/>
      <c r="D6" s="331"/>
      <c r="E6" s="334" t="str">
        <f>IF(AND(C6&lt;&gt;"",D6&lt;&gt;""),"X","")</f>
        <v/>
      </c>
    </row>
    <row r="7" spans="2:10" ht="15" customHeight="1" x14ac:dyDescent="0.25">
      <c r="B7" s="173" t="s">
        <v>250</v>
      </c>
      <c r="C7" s="343"/>
      <c r="D7" s="339"/>
      <c r="E7" s="342" t="str">
        <f t="shared" ref="E7:E22" si="0">IF(AND(C7&lt;&gt;"",D7&lt;&gt;""),"X","")</f>
        <v/>
      </c>
    </row>
    <row r="8" spans="2:10" ht="15" customHeight="1" x14ac:dyDescent="0.25">
      <c r="B8" s="174" t="s">
        <v>251</v>
      </c>
      <c r="C8" s="343"/>
      <c r="D8" s="175"/>
      <c r="E8" s="342" t="str">
        <f>IF(C8&lt;&gt;"","X","")</f>
        <v/>
      </c>
    </row>
    <row r="9" spans="2:10" ht="15" customHeight="1" x14ac:dyDescent="0.25">
      <c r="B9" s="176" t="s">
        <v>253</v>
      </c>
      <c r="C9" s="541"/>
      <c r="D9" s="175"/>
      <c r="E9" s="342" t="str">
        <f t="shared" ref="E9:E10" si="1">IF(C9&lt;&gt;"","X","")</f>
        <v/>
      </c>
    </row>
    <row r="10" spans="2:10" ht="15" customHeight="1" x14ac:dyDescent="0.25">
      <c r="B10" s="177" t="s">
        <v>254</v>
      </c>
      <c r="C10" s="541"/>
      <c r="D10" s="175"/>
      <c r="E10" s="342" t="str">
        <f t="shared" si="1"/>
        <v/>
      </c>
    </row>
    <row r="11" spans="2:10" ht="15" customHeight="1" x14ac:dyDescent="0.25">
      <c r="B11" s="174" t="s">
        <v>255</v>
      </c>
      <c r="C11" s="343"/>
      <c r="D11" s="339"/>
      <c r="E11" s="342" t="str">
        <f t="shared" si="0"/>
        <v/>
      </c>
    </row>
    <row r="12" spans="2:10" ht="15" customHeight="1" x14ac:dyDescent="0.25">
      <c r="B12" s="174" t="s">
        <v>256</v>
      </c>
      <c r="C12" s="343"/>
      <c r="D12" s="339"/>
      <c r="E12" s="342" t="str">
        <f t="shared" si="0"/>
        <v/>
      </c>
    </row>
    <row r="13" spans="2:10" ht="15" customHeight="1" x14ac:dyDescent="0.25">
      <c r="B13" s="174" t="s">
        <v>257</v>
      </c>
      <c r="C13" s="343"/>
      <c r="D13" s="339"/>
      <c r="E13" s="342" t="str">
        <f t="shared" si="0"/>
        <v/>
      </c>
    </row>
    <row r="14" spans="2:10" ht="15" customHeight="1" x14ac:dyDescent="0.25">
      <c r="B14" s="174" t="s">
        <v>258</v>
      </c>
      <c r="C14" s="343"/>
      <c r="D14" s="339"/>
      <c r="E14" s="342" t="str">
        <f t="shared" si="0"/>
        <v/>
      </c>
      <c r="J14" s="178"/>
    </row>
    <row r="15" spans="2:10" ht="15" customHeight="1" x14ac:dyDescent="0.25">
      <c r="B15" s="174" t="s">
        <v>259</v>
      </c>
      <c r="C15" s="343"/>
      <c r="D15" s="339"/>
      <c r="E15" s="342" t="str">
        <f t="shared" si="0"/>
        <v/>
      </c>
    </row>
    <row r="16" spans="2:10" ht="15" customHeight="1" x14ac:dyDescent="0.25">
      <c r="B16" s="174" t="s">
        <v>260</v>
      </c>
      <c r="C16" s="343"/>
      <c r="D16" s="339"/>
      <c r="E16" s="342" t="str">
        <f t="shared" si="0"/>
        <v/>
      </c>
    </row>
    <row r="17" spans="2:5" ht="15" customHeight="1" x14ac:dyDescent="0.25">
      <c r="B17" s="174" t="s">
        <v>261</v>
      </c>
      <c r="C17" s="343"/>
      <c r="D17" s="339"/>
      <c r="E17" s="342" t="str">
        <f t="shared" si="0"/>
        <v/>
      </c>
    </row>
    <row r="18" spans="2:5" ht="15" customHeight="1" x14ac:dyDescent="0.25">
      <c r="B18" s="174" t="s">
        <v>262</v>
      </c>
      <c r="C18" s="343"/>
      <c r="D18" s="339"/>
      <c r="E18" s="342" t="str">
        <f t="shared" si="0"/>
        <v/>
      </c>
    </row>
    <row r="19" spans="2:5" ht="15" customHeight="1" x14ac:dyDescent="0.25">
      <c r="B19" s="174" t="s">
        <v>263</v>
      </c>
      <c r="C19" s="343"/>
      <c r="D19" s="339"/>
      <c r="E19" s="342" t="str">
        <f t="shared" si="0"/>
        <v/>
      </c>
    </row>
    <row r="20" spans="2:5" ht="15" customHeight="1" x14ac:dyDescent="0.25">
      <c r="B20" s="174" t="s">
        <v>264</v>
      </c>
      <c r="C20" s="343"/>
      <c r="D20" s="339"/>
      <c r="E20" s="342" t="str">
        <f t="shared" si="0"/>
        <v/>
      </c>
    </row>
    <row r="21" spans="2:5" ht="15" customHeight="1" x14ac:dyDescent="0.25">
      <c r="B21" s="174" t="s">
        <v>265</v>
      </c>
      <c r="C21" s="343"/>
      <c r="D21" s="339"/>
      <c r="E21" s="342" t="str">
        <f t="shared" si="0"/>
        <v/>
      </c>
    </row>
    <row r="22" spans="2:5" ht="15" customHeight="1" x14ac:dyDescent="0.25">
      <c r="B22" s="173" t="s">
        <v>266</v>
      </c>
      <c r="C22" s="343"/>
      <c r="D22" s="339"/>
      <c r="E22" s="342" t="str">
        <f t="shared" si="0"/>
        <v/>
      </c>
    </row>
    <row r="23" spans="2:5" ht="15" customHeight="1" thickBot="1" x14ac:dyDescent="0.3">
      <c r="B23" s="172" t="s">
        <v>267</v>
      </c>
      <c r="C23" s="542"/>
      <c r="D23" s="433"/>
      <c r="E23" s="472" t="str">
        <f>IF(AND(C23&lt;&gt;"",D23&lt;&gt;""),"X","")</f>
        <v/>
      </c>
    </row>
    <row r="24" spans="2:5" ht="15" customHeight="1" thickBot="1" x14ac:dyDescent="0.3">
      <c r="B24" s="179" t="s">
        <v>268</v>
      </c>
      <c r="C24" s="180" t="str">
        <f>IF(EE!E23&lt;&gt;"","X","")</f>
        <v/>
      </c>
      <c r="D24" s="181" t="str">
        <f>IF(EE!E24&lt;&gt;"","X","")</f>
        <v/>
      </c>
      <c r="E24" s="182" t="str">
        <f>IF(AND(C24&lt;&gt;"",D24&lt;&gt;""),"X","")</f>
        <v/>
      </c>
    </row>
    <row r="25" spans="2:5" x14ac:dyDescent="0.25">
      <c r="C25" s="183" t="s">
        <v>269</v>
      </c>
      <c r="D25" s="183" t="s">
        <v>270</v>
      </c>
      <c r="E25" s="183" t="s">
        <v>271</v>
      </c>
    </row>
    <row r="26" spans="2:5" s="185" customFormat="1" ht="15" customHeight="1" x14ac:dyDescent="0.25">
      <c r="B26" s="184" t="s">
        <v>272</v>
      </c>
      <c r="C26" s="184"/>
      <c r="D26" s="184"/>
      <c r="E26" s="184"/>
    </row>
    <row r="27" spans="2:5" s="185" customFormat="1" ht="15" customHeight="1" x14ac:dyDescent="0.25">
      <c r="B27" s="186" t="s">
        <v>273</v>
      </c>
      <c r="C27" s="187"/>
      <c r="D27" s="187"/>
      <c r="E27" s="187"/>
    </row>
    <row r="28" spans="2:5" s="185" customFormat="1" ht="15" customHeight="1" x14ac:dyDescent="0.25">
      <c r="B28" s="186" t="s">
        <v>274</v>
      </c>
      <c r="C28" s="187"/>
      <c r="D28" s="187"/>
      <c r="E28" s="187"/>
    </row>
    <row r="31" spans="2:5" x14ac:dyDescent="0.25">
      <c r="B31" s="188"/>
    </row>
    <row r="32" spans="2:5" x14ac:dyDescent="0.25">
      <c r="B32" s="188"/>
    </row>
    <row r="33" spans="2:2" x14ac:dyDescent="0.25">
      <c r="B33" s="188"/>
    </row>
  </sheetData>
  <printOptions horizontalCentered="1"/>
  <pageMargins left="0.39370078740157483" right="0.39370078740157483" top="0.39370078740157483" bottom="0.39370078740157483" header="0" footer="0"/>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AE5C-7060-46B9-95F3-C5F91FBAC331}">
  <sheetPr>
    <tabColor theme="2"/>
    <pageSetUpPr fitToPage="1"/>
  </sheetPr>
  <dimension ref="B1:K33"/>
  <sheetViews>
    <sheetView zoomScaleNormal="100" workbookViewId="0">
      <selection activeCell="I25" sqref="I25"/>
    </sheetView>
  </sheetViews>
  <sheetFormatPr defaultColWidth="9.109375" defaultRowHeight="13.2" x14ac:dyDescent="0.25"/>
  <cols>
    <col min="1" max="1" width="1.77734375" style="158" customWidth="1"/>
    <col min="2" max="2" width="66.77734375" style="158" customWidth="1"/>
    <col min="3" max="11" width="17" style="158" customWidth="1"/>
    <col min="12" max="16384" width="9.109375" style="158"/>
  </cols>
  <sheetData>
    <row r="1" spans="2:11" s="156" customFormat="1" ht="18" customHeight="1" x14ac:dyDescent="0.25">
      <c r="B1" s="155" t="s">
        <v>275</v>
      </c>
      <c r="C1" s="155"/>
      <c r="D1" s="155"/>
      <c r="E1" s="155"/>
      <c r="F1" s="155"/>
      <c r="G1" s="155"/>
      <c r="H1" s="155"/>
      <c r="I1" s="155"/>
      <c r="J1" s="155"/>
      <c r="K1" s="155"/>
    </row>
    <row r="2" spans="2:11" ht="18" customHeight="1" thickBot="1" x14ac:dyDescent="0.3">
      <c r="B2" s="157"/>
    </row>
    <row r="3" spans="2:11" s="194" customFormat="1" ht="18" customHeight="1" x14ac:dyDescent="0.25">
      <c r="B3" s="159" t="s">
        <v>242</v>
      </c>
      <c r="C3" s="189"/>
      <c r="D3" s="190"/>
      <c r="E3" s="190"/>
      <c r="F3" s="191"/>
      <c r="G3" s="192" t="s">
        <v>276</v>
      </c>
      <c r="H3" s="191"/>
      <c r="I3" s="191"/>
      <c r="J3" s="191"/>
      <c r="K3" s="193"/>
    </row>
    <row r="4" spans="2:11" s="194" customFormat="1" ht="18" customHeight="1" x14ac:dyDescent="0.25">
      <c r="B4" s="163"/>
      <c r="C4" s="195"/>
      <c r="D4" s="196" t="s">
        <v>277</v>
      </c>
      <c r="E4" s="197"/>
      <c r="F4" s="195"/>
      <c r="G4" s="196" t="s">
        <v>278</v>
      </c>
      <c r="H4" s="198"/>
      <c r="I4" s="195"/>
      <c r="J4" s="196" t="s">
        <v>279</v>
      </c>
      <c r="K4" s="198"/>
    </row>
    <row r="5" spans="2:11" ht="24.6" customHeight="1" x14ac:dyDescent="0.25">
      <c r="B5" s="199"/>
      <c r="C5" s="164" t="s">
        <v>243</v>
      </c>
      <c r="D5" s="165" t="s">
        <v>244</v>
      </c>
      <c r="E5" s="200" t="s">
        <v>245</v>
      </c>
      <c r="F5" s="164" t="s">
        <v>243</v>
      </c>
      <c r="G5" s="165" t="s">
        <v>244</v>
      </c>
      <c r="H5" s="200" t="s">
        <v>245</v>
      </c>
      <c r="I5" s="164" t="s">
        <v>243</v>
      </c>
      <c r="J5" s="165" t="s">
        <v>244</v>
      </c>
      <c r="K5" s="200" t="s">
        <v>245</v>
      </c>
    </row>
    <row r="6" spans="2:11" s="171" customFormat="1" ht="15" customHeight="1" thickBot="1" x14ac:dyDescent="0.3">
      <c r="B6" s="167"/>
      <c r="C6" s="168" t="s">
        <v>280</v>
      </c>
      <c r="D6" s="169" t="s">
        <v>281</v>
      </c>
      <c r="E6" s="170" t="s">
        <v>282</v>
      </c>
      <c r="F6" s="168" t="s">
        <v>283</v>
      </c>
      <c r="G6" s="169" t="s">
        <v>284</v>
      </c>
      <c r="H6" s="170" t="s">
        <v>285</v>
      </c>
      <c r="I6" s="168" t="s">
        <v>286</v>
      </c>
      <c r="J6" s="169" t="s">
        <v>287</v>
      </c>
      <c r="K6" s="170" t="s">
        <v>288</v>
      </c>
    </row>
    <row r="7" spans="2:11" ht="15" customHeight="1" thickTop="1" x14ac:dyDescent="0.25">
      <c r="B7" s="172" t="s">
        <v>249</v>
      </c>
      <c r="C7" s="335"/>
      <c r="D7" s="331"/>
      <c r="E7" s="334" t="str">
        <f>IF(AND(C7&lt;&gt;"",D7&lt;&gt;""),"X","")</f>
        <v/>
      </c>
      <c r="F7" s="335"/>
      <c r="G7" s="331"/>
      <c r="H7" s="334" t="str">
        <f>IF(AND(F7&lt;&gt;"",G7&lt;&gt;""),"X","")</f>
        <v/>
      </c>
      <c r="I7" s="335" t="str">
        <f t="shared" ref="I7:K8" si="0">IF(AND(C7&lt;&gt;"",F7&lt;&gt;""),"X","")</f>
        <v/>
      </c>
      <c r="J7" s="331" t="str">
        <f t="shared" si="0"/>
        <v/>
      </c>
      <c r="K7" s="543" t="str">
        <f t="shared" si="0"/>
        <v/>
      </c>
    </row>
    <row r="8" spans="2:11" ht="15" customHeight="1" x14ac:dyDescent="0.25">
      <c r="B8" s="173" t="s">
        <v>250</v>
      </c>
      <c r="C8" s="343"/>
      <c r="D8" s="339"/>
      <c r="E8" s="342" t="str">
        <f t="shared" ref="E8:E23" si="1">IF(AND(C8&lt;&gt;"",D8&lt;&gt;""),"X","")</f>
        <v/>
      </c>
      <c r="F8" s="343" t="s">
        <v>252</v>
      </c>
      <c r="G8" s="339"/>
      <c r="H8" s="342" t="str">
        <f t="shared" ref="H8:H23" si="2">IF(AND(F8&lt;&gt;"",G8&lt;&gt;""),"X","")</f>
        <v/>
      </c>
      <c r="I8" s="343" t="str">
        <f t="shared" si="0"/>
        <v/>
      </c>
      <c r="J8" s="339" t="str">
        <f t="shared" si="0"/>
        <v/>
      </c>
      <c r="K8" s="346" t="str">
        <f t="shared" si="0"/>
        <v/>
      </c>
    </row>
    <row r="9" spans="2:11" ht="15" customHeight="1" x14ac:dyDescent="0.25">
      <c r="B9" s="174" t="s">
        <v>251</v>
      </c>
      <c r="C9" s="343" t="s">
        <v>252</v>
      </c>
      <c r="D9" s="201"/>
      <c r="E9" s="342" t="str">
        <f t="shared" si="1"/>
        <v/>
      </c>
      <c r="F9" s="343"/>
      <c r="G9" s="201"/>
      <c r="H9" s="342" t="str">
        <f t="shared" si="2"/>
        <v/>
      </c>
      <c r="I9" s="343" t="str">
        <f t="shared" ref="I9:I11" si="3">IF(AND(C9&lt;&gt;"",F9&lt;&gt;""),"X","")</f>
        <v/>
      </c>
      <c r="J9" s="201"/>
      <c r="K9" s="346" t="str">
        <f t="shared" ref="K9:K11" si="4">IF(AND(E9&lt;&gt;"",H9&lt;&gt;""),"X","")</f>
        <v/>
      </c>
    </row>
    <row r="10" spans="2:11" ht="15" customHeight="1" x14ac:dyDescent="0.25">
      <c r="B10" s="176" t="s">
        <v>253</v>
      </c>
      <c r="C10" s="343" t="s">
        <v>252</v>
      </c>
      <c r="D10" s="201"/>
      <c r="E10" s="342" t="str">
        <f t="shared" si="1"/>
        <v/>
      </c>
      <c r="F10" s="343"/>
      <c r="G10" s="201"/>
      <c r="H10" s="342" t="str">
        <f t="shared" si="2"/>
        <v/>
      </c>
      <c r="I10" s="343" t="str">
        <f t="shared" si="3"/>
        <v/>
      </c>
      <c r="J10" s="201"/>
      <c r="K10" s="346" t="str">
        <f t="shared" si="4"/>
        <v/>
      </c>
    </row>
    <row r="11" spans="2:11" ht="15" customHeight="1" x14ac:dyDescent="0.25">
      <c r="B11" s="177" t="s">
        <v>254</v>
      </c>
      <c r="C11" s="343"/>
      <c r="D11" s="201"/>
      <c r="E11" s="342" t="str">
        <f t="shared" si="1"/>
        <v/>
      </c>
      <c r="F11" s="343"/>
      <c r="G11" s="201"/>
      <c r="H11" s="342" t="str">
        <f t="shared" si="2"/>
        <v/>
      </c>
      <c r="I11" s="343" t="str">
        <f t="shared" si="3"/>
        <v/>
      </c>
      <c r="J11" s="201"/>
      <c r="K11" s="346" t="str">
        <f t="shared" si="4"/>
        <v/>
      </c>
    </row>
    <row r="12" spans="2:11" ht="15" customHeight="1" x14ac:dyDescent="0.25">
      <c r="B12" s="174" t="s">
        <v>255</v>
      </c>
      <c r="C12" s="343"/>
      <c r="D12" s="339"/>
      <c r="E12" s="342" t="str">
        <f t="shared" si="1"/>
        <v/>
      </c>
      <c r="F12" s="343"/>
      <c r="G12" s="339"/>
      <c r="H12" s="342" t="str">
        <f t="shared" si="2"/>
        <v/>
      </c>
      <c r="I12" s="343" t="str">
        <f>IF(AND(C12&lt;&gt;"",F12&lt;&gt;""),"X","")</f>
        <v/>
      </c>
      <c r="J12" s="339" t="str">
        <f>IF(AND(D12&lt;&gt;"",G12&lt;&gt;""),"X","")</f>
        <v/>
      </c>
      <c r="K12" s="346" t="str">
        <f>IF(AND(E12&lt;&gt;"",H12&lt;&gt;""),"X","")</f>
        <v/>
      </c>
    </row>
    <row r="13" spans="2:11" ht="15" customHeight="1" x14ac:dyDescent="0.25">
      <c r="B13" s="174" t="s">
        <v>256</v>
      </c>
      <c r="C13" s="343"/>
      <c r="D13" s="339"/>
      <c r="E13" s="342" t="str">
        <f t="shared" si="1"/>
        <v/>
      </c>
      <c r="F13" s="343"/>
      <c r="G13" s="339"/>
      <c r="H13" s="342" t="str">
        <f t="shared" si="2"/>
        <v/>
      </c>
      <c r="I13" s="343" t="str">
        <f t="shared" ref="I13:K24" si="5">IF(AND(C13&lt;&gt;"",F13&lt;&gt;""),"X","")</f>
        <v/>
      </c>
      <c r="J13" s="339" t="str">
        <f t="shared" si="5"/>
        <v/>
      </c>
      <c r="K13" s="346" t="str">
        <f t="shared" si="5"/>
        <v/>
      </c>
    </row>
    <row r="14" spans="2:11" ht="15" customHeight="1" x14ac:dyDescent="0.25">
      <c r="B14" s="174" t="s">
        <v>257</v>
      </c>
      <c r="C14" s="343"/>
      <c r="D14" s="339"/>
      <c r="E14" s="342" t="str">
        <f t="shared" si="1"/>
        <v/>
      </c>
      <c r="F14" s="343"/>
      <c r="G14" s="339"/>
      <c r="H14" s="342" t="str">
        <f t="shared" si="2"/>
        <v/>
      </c>
      <c r="I14" s="343" t="str">
        <f t="shared" si="5"/>
        <v/>
      </c>
      <c r="J14" s="339" t="str">
        <f t="shared" si="5"/>
        <v/>
      </c>
      <c r="K14" s="346" t="str">
        <f t="shared" si="5"/>
        <v/>
      </c>
    </row>
    <row r="15" spans="2:11" ht="15" customHeight="1" x14ac:dyDescent="0.25">
      <c r="B15" s="174" t="s">
        <v>258</v>
      </c>
      <c r="C15" s="343"/>
      <c r="D15" s="339"/>
      <c r="E15" s="342" t="str">
        <f t="shared" si="1"/>
        <v/>
      </c>
      <c r="F15" s="343"/>
      <c r="G15" s="339"/>
      <c r="H15" s="342" t="str">
        <f t="shared" si="2"/>
        <v/>
      </c>
      <c r="I15" s="343" t="str">
        <f t="shared" si="5"/>
        <v/>
      </c>
      <c r="J15" s="339" t="str">
        <f t="shared" si="5"/>
        <v/>
      </c>
      <c r="K15" s="346" t="str">
        <f t="shared" si="5"/>
        <v/>
      </c>
    </row>
    <row r="16" spans="2:11" ht="15" customHeight="1" x14ac:dyDescent="0.25">
      <c r="B16" s="174" t="s">
        <v>259</v>
      </c>
      <c r="C16" s="343"/>
      <c r="D16" s="339"/>
      <c r="E16" s="342" t="str">
        <f t="shared" si="1"/>
        <v/>
      </c>
      <c r="F16" s="343"/>
      <c r="G16" s="339"/>
      <c r="H16" s="342" t="str">
        <f t="shared" si="2"/>
        <v/>
      </c>
      <c r="I16" s="343" t="str">
        <f t="shared" si="5"/>
        <v/>
      </c>
      <c r="J16" s="339" t="str">
        <f t="shared" si="5"/>
        <v/>
      </c>
      <c r="K16" s="346" t="str">
        <f t="shared" si="5"/>
        <v/>
      </c>
    </row>
    <row r="17" spans="2:11" ht="15" customHeight="1" x14ac:dyDescent="0.25">
      <c r="B17" s="174" t="s">
        <v>260</v>
      </c>
      <c r="C17" s="343"/>
      <c r="D17" s="339"/>
      <c r="E17" s="342" t="str">
        <f t="shared" si="1"/>
        <v/>
      </c>
      <c r="F17" s="343"/>
      <c r="G17" s="339"/>
      <c r="H17" s="342" t="str">
        <f t="shared" si="2"/>
        <v/>
      </c>
      <c r="I17" s="343" t="str">
        <f t="shared" si="5"/>
        <v/>
      </c>
      <c r="J17" s="339" t="str">
        <f t="shared" si="5"/>
        <v/>
      </c>
      <c r="K17" s="346" t="str">
        <f t="shared" si="5"/>
        <v/>
      </c>
    </row>
    <row r="18" spans="2:11" ht="15" customHeight="1" x14ac:dyDescent="0.25">
      <c r="B18" s="174" t="s">
        <v>261</v>
      </c>
      <c r="C18" s="343"/>
      <c r="D18" s="339"/>
      <c r="E18" s="342" t="str">
        <f t="shared" si="1"/>
        <v/>
      </c>
      <c r="F18" s="343"/>
      <c r="G18" s="339"/>
      <c r="H18" s="342" t="str">
        <f t="shared" si="2"/>
        <v/>
      </c>
      <c r="I18" s="343" t="str">
        <f t="shared" si="5"/>
        <v/>
      </c>
      <c r="J18" s="339" t="str">
        <f t="shared" si="5"/>
        <v/>
      </c>
      <c r="K18" s="346" t="str">
        <f t="shared" si="5"/>
        <v/>
      </c>
    </row>
    <row r="19" spans="2:11" ht="15" customHeight="1" x14ac:dyDescent="0.25">
      <c r="B19" s="174" t="s">
        <v>262</v>
      </c>
      <c r="C19" s="343"/>
      <c r="D19" s="339"/>
      <c r="E19" s="342" t="str">
        <f t="shared" si="1"/>
        <v/>
      </c>
      <c r="F19" s="343"/>
      <c r="G19" s="339"/>
      <c r="H19" s="342" t="str">
        <f t="shared" si="2"/>
        <v/>
      </c>
      <c r="I19" s="343" t="str">
        <f t="shared" si="5"/>
        <v/>
      </c>
      <c r="J19" s="339" t="str">
        <f t="shared" si="5"/>
        <v/>
      </c>
      <c r="K19" s="346" t="str">
        <f t="shared" si="5"/>
        <v/>
      </c>
    </row>
    <row r="20" spans="2:11" ht="15" customHeight="1" x14ac:dyDescent="0.25">
      <c r="B20" s="174" t="s">
        <v>263</v>
      </c>
      <c r="C20" s="343"/>
      <c r="D20" s="339"/>
      <c r="E20" s="342" t="str">
        <f t="shared" si="1"/>
        <v/>
      </c>
      <c r="F20" s="343"/>
      <c r="G20" s="339"/>
      <c r="H20" s="342" t="str">
        <f t="shared" si="2"/>
        <v/>
      </c>
      <c r="I20" s="343" t="str">
        <f t="shared" si="5"/>
        <v/>
      </c>
      <c r="J20" s="339" t="str">
        <f t="shared" si="5"/>
        <v/>
      </c>
      <c r="K20" s="346" t="str">
        <f t="shared" si="5"/>
        <v/>
      </c>
    </row>
    <row r="21" spans="2:11" ht="15" customHeight="1" x14ac:dyDescent="0.25">
      <c r="B21" s="174" t="s">
        <v>264</v>
      </c>
      <c r="C21" s="343"/>
      <c r="D21" s="339"/>
      <c r="E21" s="342" t="str">
        <f>IF(AND(C21&lt;&gt;"",D21&lt;&gt;""),"X","")</f>
        <v/>
      </c>
      <c r="F21" s="343"/>
      <c r="G21" s="339"/>
      <c r="H21" s="342" t="str">
        <f>IF(AND(F21&lt;&gt;"",G21&lt;&gt;""),"X","")</f>
        <v/>
      </c>
      <c r="I21" s="343" t="str">
        <f t="shared" si="5"/>
        <v/>
      </c>
      <c r="J21" s="339" t="str">
        <f t="shared" si="5"/>
        <v/>
      </c>
      <c r="K21" s="346" t="str">
        <f t="shared" si="5"/>
        <v/>
      </c>
    </row>
    <row r="22" spans="2:11" ht="15" customHeight="1" x14ac:dyDescent="0.25">
      <c r="B22" s="174" t="s">
        <v>265</v>
      </c>
      <c r="C22" s="343"/>
      <c r="D22" s="339"/>
      <c r="E22" s="342" t="str">
        <f t="shared" si="1"/>
        <v/>
      </c>
      <c r="F22" s="343"/>
      <c r="G22" s="339"/>
      <c r="H22" s="342" t="str">
        <f t="shared" si="2"/>
        <v/>
      </c>
      <c r="I22" s="343" t="str">
        <f t="shared" si="5"/>
        <v/>
      </c>
      <c r="J22" s="339" t="str">
        <f t="shared" si="5"/>
        <v/>
      </c>
      <c r="K22" s="346" t="str">
        <f t="shared" si="5"/>
        <v/>
      </c>
    </row>
    <row r="23" spans="2:11" ht="15" customHeight="1" x14ac:dyDescent="0.25">
      <c r="B23" s="173" t="s">
        <v>266</v>
      </c>
      <c r="C23" s="343"/>
      <c r="D23" s="339"/>
      <c r="E23" s="342" t="str">
        <f t="shared" si="1"/>
        <v/>
      </c>
      <c r="F23" s="343"/>
      <c r="G23" s="339"/>
      <c r="H23" s="342" t="str">
        <f t="shared" si="2"/>
        <v/>
      </c>
      <c r="I23" s="343" t="str">
        <f t="shared" si="5"/>
        <v/>
      </c>
      <c r="J23" s="339" t="str">
        <f t="shared" si="5"/>
        <v/>
      </c>
      <c r="K23" s="346" t="str">
        <f t="shared" si="5"/>
        <v/>
      </c>
    </row>
    <row r="24" spans="2:11" ht="15" customHeight="1" thickBot="1" x14ac:dyDescent="0.3">
      <c r="B24" s="172" t="s">
        <v>267</v>
      </c>
      <c r="C24" s="542"/>
      <c r="D24" s="433"/>
      <c r="E24" s="472" t="str">
        <f>IF(AND(C24&lt;&gt;"",D24&lt;&gt;""),"X","")</f>
        <v/>
      </c>
      <c r="F24" s="542"/>
      <c r="G24" s="433"/>
      <c r="H24" s="472" t="str">
        <f>IF(AND(F24&lt;&gt;"",G24&lt;&gt;""),"X","")</f>
        <v/>
      </c>
      <c r="I24" s="542" t="str">
        <f>IF(AND(C24&lt;&gt;"",F24&lt;&gt;""),"X","")</f>
        <v/>
      </c>
      <c r="J24" s="433" t="str">
        <f t="shared" si="5"/>
        <v/>
      </c>
      <c r="K24" s="544" t="str">
        <f t="shared" si="5"/>
        <v/>
      </c>
    </row>
    <row r="25" spans="2:11" ht="15" customHeight="1" thickBot="1" x14ac:dyDescent="0.3">
      <c r="B25" s="202" t="s">
        <v>268</v>
      </c>
      <c r="C25" s="545"/>
      <c r="D25" s="546"/>
      <c r="E25" s="547" t="str">
        <f>IF(AND(C25&lt;&gt;"",D25&lt;&gt;""),"X","")</f>
        <v/>
      </c>
      <c r="F25" s="545"/>
      <c r="G25" s="546"/>
      <c r="H25" s="547" t="str">
        <f>IF(AND(F25&lt;&gt;"",G25&lt;&gt;""),"X","")</f>
        <v/>
      </c>
      <c r="I25" s="180" t="str">
        <f>IF(EE!E30&lt;&gt;"","X","")</f>
        <v/>
      </c>
      <c r="J25" s="181" t="str">
        <f>IF(EE!E31&lt;&gt;"","X","")</f>
        <v/>
      </c>
      <c r="K25" s="182" t="str">
        <f>IF(AND(I25&lt;&gt;"",J25&lt;&gt;""),"X","")</f>
        <v/>
      </c>
    </row>
    <row r="26" spans="2:11" ht="15" customHeight="1" x14ac:dyDescent="0.25">
      <c r="I26" s="183" t="s">
        <v>289</v>
      </c>
      <c r="J26" s="183" t="s">
        <v>290</v>
      </c>
      <c r="K26" s="183" t="s">
        <v>291</v>
      </c>
    </row>
    <row r="27" spans="2:11" s="185" customFormat="1" ht="15" customHeight="1" x14ac:dyDescent="0.25">
      <c r="B27" s="184" t="s">
        <v>272</v>
      </c>
      <c r="C27" s="184"/>
      <c r="D27" s="184"/>
      <c r="E27" s="184"/>
      <c r="F27" s="184"/>
      <c r="G27" s="184"/>
      <c r="H27" s="184"/>
      <c r="I27" s="184"/>
      <c r="J27" s="184"/>
      <c r="K27" s="184"/>
    </row>
    <row r="28" spans="2:11" s="185" customFormat="1" ht="15" customHeight="1" x14ac:dyDescent="0.25">
      <c r="B28" s="184" t="s">
        <v>273</v>
      </c>
      <c r="C28" s="203"/>
      <c r="D28" s="203"/>
      <c r="E28" s="203"/>
      <c r="F28" s="203"/>
      <c r="G28" s="203"/>
      <c r="H28" s="203"/>
      <c r="I28" s="203"/>
      <c r="J28" s="203"/>
      <c r="K28" s="203"/>
    </row>
    <row r="29" spans="2:11" s="185" customFormat="1" ht="15" customHeight="1" x14ac:dyDescent="0.25">
      <c r="B29" s="204" t="s">
        <v>292</v>
      </c>
      <c r="C29" s="205"/>
      <c r="D29" s="205"/>
      <c r="E29" s="205"/>
      <c r="F29" s="206"/>
      <c r="G29" s="206"/>
      <c r="H29" s="206"/>
      <c r="I29" s="206"/>
      <c r="J29" s="206"/>
      <c r="K29" s="206"/>
    </row>
    <row r="30" spans="2:11" s="185" customFormat="1" ht="15" customHeight="1" x14ac:dyDescent="0.25">
      <c r="B30" s="184" t="s">
        <v>293</v>
      </c>
      <c r="C30" s="203"/>
      <c r="D30" s="203"/>
      <c r="E30" s="203"/>
      <c r="F30" s="203"/>
      <c r="G30" s="203"/>
      <c r="H30" s="203"/>
      <c r="I30" s="203"/>
      <c r="J30" s="203"/>
      <c r="K30" s="203"/>
    </row>
    <row r="31" spans="2:11" x14ac:dyDescent="0.25">
      <c r="B31" s="188"/>
    </row>
    <row r="32" spans="2:11" x14ac:dyDescent="0.25">
      <c r="B32" s="188"/>
    </row>
    <row r="33" spans="2:2" x14ac:dyDescent="0.25">
      <c r="B33" s="188"/>
    </row>
  </sheetData>
  <printOptions horizontalCentered="1" verticalCentered="1"/>
  <pageMargins left="0.39370078740157483" right="0.39370078740157483" top="0.39370078740157483" bottom="0.39370078740157483" header="0" footer="0"/>
  <pageSetup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15A5A-B4E1-4104-874D-C43D5166D01B}">
  <sheetPr>
    <tabColor theme="2"/>
    <pageSetUpPr fitToPage="1"/>
  </sheetPr>
  <dimension ref="B1:E29"/>
  <sheetViews>
    <sheetView zoomScaleNormal="100" workbookViewId="0">
      <selection activeCell="C25" sqref="C25"/>
    </sheetView>
  </sheetViews>
  <sheetFormatPr defaultColWidth="9.109375" defaultRowHeight="13.2" x14ac:dyDescent="0.25"/>
  <cols>
    <col min="1" max="1" width="1.77734375" style="158" customWidth="1"/>
    <col min="2" max="2" width="66.88671875" style="158" customWidth="1"/>
    <col min="3" max="5" width="16.77734375" style="158" customWidth="1"/>
    <col min="6" max="16384" width="9.109375" style="158"/>
  </cols>
  <sheetData>
    <row r="1" spans="2:5" s="156" customFormat="1" ht="18" customHeight="1" x14ac:dyDescent="0.25">
      <c r="B1" s="155" t="s">
        <v>294</v>
      </c>
      <c r="C1" s="155"/>
      <c r="D1" s="155"/>
      <c r="E1" s="155"/>
    </row>
    <row r="2" spans="2:5" ht="18" customHeight="1" thickBot="1" x14ac:dyDescent="0.35">
      <c r="B2" s="207"/>
      <c r="C2" s="207"/>
      <c r="D2" s="207"/>
      <c r="E2" s="207"/>
    </row>
    <row r="3" spans="2:5" s="210" customFormat="1" ht="18" customHeight="1" x14ac:dyDescent="0.25">
      <c r="B3" s="159" t="s">
        <v>242</v>
      </c>
      <c r="C3" s="208"/>
      <c r="D3" s="161" t="s">
        <v>295</v>
      </c>
      <c r="E3" s="209"/>
    </row>
    <row r="4" spans="2:5" ht="24" customHeight="1" x14ac:dyDescent="0.25">
      <c r="B4" s="199"/>
      <c r="C4" s="164" t="s">
        <v>243</v>
      </c>
      <c r="D4" s="165" t="s">
        <v>244</v>
      </c>
      <c r="E4" s="200" t="s">
        <v>245</v>
      </c>
    </row>
    <row r="5" spans="2:5" s="171" customFormat="1" ht="15" customHeight="1" thickBot="1" x14ac:dyDescent="0.3">
      <c r="B5" s="211"/>
      <c r="C5" s="212" t="s">
        <v>296</v>
      </c>
      <c r="D5" s="213" t="s">
        <v>297</v>
      </c>
      <c r="E5" s="214" t="s">
        <v>298</v>
      </c>
    </row>
    <row r="6" spans="2:5" ht="15" customHeight="1" thickTop="1" x14ac:dyDescent="0.25">
      <c r="B6" s="172" t="s">
        <v>249</v>
      </c>
      <c r="C6" s="548"/>
      <c r="D6" s="333"/>
      <c r="E6" s="334" t="str">
        <f>IF(AND(C6&lt;&gt;"",D6&lt;&gt;""),"X","")</f>
        <v/>
      </c>
    </row>
    <row r="7" spans="2:5" ht="15" customHeight="1" x14ac:dyDescent="0.25">
      <c r="B7" s="173" t="s">
        <v>250</v>
      </c>
      <c r="C7" s="343"/>
      <c r="D7" s="341"/>
      <c r="E7" s="342" t="str">
        <f t="shared" ref="E7:E23" si="0">IF(AND(C7&lt;&gt;"",D7&lt;&gt;""),"X","")</f>
        <v/>
      </c>
    </row>
    <row r="8" spans="2:5" ht="15" customHeight="1" x14ac:dyDescent="0.25">
      <c r="B8" s="174" t="s">
        <v>251</v>
      </c>
      <c r="C8" s="549" t="s">
        <v>252</v>
      </c>
      <c r="D8" s="201"/>
      <c r="E8" s="342" t="str">
        <f t="shared" si="0"/>
        <v/>
      </c>
    </row>
    <row r="9" spans="2:5" ht="15" customHeight="1" x14ac:dyDescent="0.25">
      <c r="B9" s="176" t="s">
        <v>253</v>
      </c>
      <c r="C9" s="549" t="s">
        <v>252</v>
      </c>
      <c r="D9" s="201"/>
      <c r="E9" s="342" t="str">
        <f t="shared" si="0"/>
        <v/>
      </c>
    </row>
    <row r="10" spans="2:5" ht="15" customHeight="1" x14ac:dyDescent="0.25">
      <c r="B10" s="177" t="s">
        <v>254</v>
      </c>
      <c r="C10" s="549" t="s">
        <v>252</v>
      </c>
      <c r="D10" s="201"/>
      <c r="E10" s="342" t="str">
        <f t="shared" si="0"/>
        <v/>
      </c>
    </row>
    <row r="11" spans="2:5" ht="15" customHeight="1" x14ac:dyDescent="0.25">
      <c r="B11" s="174" t="s">
        <v>255</v>
      </c>
      <c r="C11" s="549"/>
      <c r="D11" s="550"/>
      <c r="E11" s="342" t="str">
        <f t="shared" si="0"/>
        <v/>
      </c>
    </row>
    <row r="12" spans="2:5" ht="15" customHeight="1" x14ac:dyDescent="0.25">
      <c r="B12" s="174" t="s">
        <v>256</v>
      </c>
      <c r="C12" s="551"/>
      <c r="D12" s="550"/>
      <c r="E12" s="342" t="str">
        <f t="shared" si="0"/>
        <v/>
      </c>
    </row>
    <row r="13" spans="2:5" ht="15" customHeight="1" x14ac:dyDescent="0.25">
      <c r="B13" s="174" t="s">
        <v>257</v>
      </c>
      <c r="C13" s="551"/>
      <c r="D13" s="550"/>
      <c r="E13" s="342" t="str">
        <f t="shared" si="0"/>
        <v/>
      </c>
    </row>
    <row r="14" spans="2:5" ht="15" customHeight="1" x14ac:dyDescent="0.25">
      <c r="B14" s="174" t="s">
        <v>258</v>
      </c>
      <c r="C14" s="549"/>
      <c r="D14" s="550"/>
      <c r="E14" s="342" t="str">
        <f t="shared" si="0"/>
        <v/>
      </c>
    </row>
    <row r="15" spans="2:5" ht="15" customHeight="1" x14ac:dyDescent="0.25">
      <c r="B15" s="174" t="s">
        <v>259</v>
      </c>
      <c r="C15" s="549"/>
      <c r="D15" s="550"/>
      <c r="E15" s="342" t="str">
        <f t="shared" si="0"/>
        <v/>
      </c>
    </row>
    <row r="16" spans="2:5" ht="15" customHeight="1" x14ac:dyDescent="0.25">
      <c r="B16" s="174" t="s">
        <v>260</v>
      </c>
      <c r="C16" s="549"/>
      <c r="D16" s="550"/>
      <c r="E16" s="342" t="str">
        <f t="shared" si="0"/>
        <v/>
      </c>
    </row>
    <row r="17" spans="2:5" ht="15" customHeight="1" x14ac:dyDescent="0.25">
      <c r="B17" s="174" t="s">
        <v>261</v>
      </c>
      <c r="C17" s="549"/>
      <c r="D17" s="550"/>
      <c r="E17" s="342" t="str">
        <f t="shared" si="0"/>
        <v/>
      </c>
    </row>
    <row r="18" spans="2:5" ht="15" customHeight="1" x14ac:dyDescent="0.25">
      <c r="B18" s="174" t="s">
        <v>262</v>
      </c>
      <c r="C18" s="551"/>
      <c r="D18" s="550"/>
      <c r="E18" s="342" t="str">
        <f t="shared" si="0"/>
        <v/>
      </c>
    </row>
    <row r="19" spans="2:5" ht="15" customHeight="1" x14ac:dyDescent="0.25">
      <c r="B19" s="174" t="s">
        <v>263</v>
      </c>
      <c r="C19" s="551"/>
      <c r="D19" s="550"/>
      <c r="E19" s="342" t="str">
        <f t="shared" si="0"/>
        <v/>
      </c>
    </row>
    <row r="20" spans="2:5" ht="15" customHeight="1" x14ac:dyDescent="0.25">
      <c r="B20" s="174" t="s">
        <v>264</v>
      </c>
      <c r="C20" s="551"/>
      <c r="D20" s="550"/>
      <c r="E20" s="342" t="str">
        <f t="shared" si="0"/>
        <v/>
      </c>
    </row>
    <row r="21" spans="2:5" ht="15" customHeight="1" x14ac:dyDescent="0.25">
      <c r="B21" s="174" t="s">
        <v>265</v>
      </c>
      <c r="C21" s="551"/>
      <c r="D21" s="550"/>
      <c r="E21" s="342" t="str">
        <f t="shared" si="0"/>
        <v/>
      </c>
    </row>
    <row r="22" spans="2:5" ht="15" customHeight="1" x14ac:dyDescent="0.25">
      <c r="B22" s="173" t="s">
        <v>266</v>
      </c>
      <c r="C22" s="551"/>
      <c r="D22" s="550"/>
      <c r="E22" s="342" t="str">
        <f t="shared" si="0"/>
        <v/>
      </c>
    </row>
    <row r="23" spans="2:5" ht="15" customHeight="1" thickBot="1" x14ac:dyDescent="0.3">
      <c r="B23" s="172" t="s">
        <v>267</v>
      </c>
      <c r="C23" s="552"/>
      <c r="D23" s="553"/>
      <c r="E23" s="472" t="str">
        <f t="shared" si="0"/>
        <v/>
      </c>
    </row>
    <row r="24" spans="2:5" ht="15" customHeight="1" thickBot="1" x14ac:dyDescent="0.3">
      <c r="B24" s="202" t="s">
        <v>268</v>
      </c>
      <c r="C24" s="180" t="str">
        <f>IF(EE!E37&lt;&gt;"","X","")</f>
        <v/>
      </c>
      <c r="D24" s="181" t="str">
        <f>IF(EE!E38&lt;&gt;"","X","")</f>
        <v/>
      </c>
      <c r="E24" s="182" t="str">
        <f>IF(AND(C24&lt;&gt;"",D24&lt;&gt;""),"X","")</f>
        <v/>
      </c>
    </row>
    <row r="25" spans="2:5" ht="15" customHeight="1" x14ac:dyDescent="0.25">
      <c r="C25" s="183" t="s">
        <v>299</v>
      </c>
      <c r="D25" s="183" t="s">
        <v>300</v>
      </c>
      <c r="E25" s="183" t="s">
        <v>301</v>
      </c>
    </row>
    <row r="26" spans="2:5" ht="15" customHeight="1" x14ac:dyDescent="0.25">
      <c r="B26" s="184" t="s">
        <v>302</v>
      </c>
      <c r="C26" s="215"/>
      <c r="D26" s="215"/>
      <c r="E26" s="215"/>
    </row>
    <row r="27" spans="2:5" ht="15" customHeight="1" x14ac:dyDescent="0.25">
      <c r="B27" s="651" t="s">
        <v>273</v>
      </c>
      <c r="C27" s="651"/>
      <c r="D27" s="651"/>
      <c r="E27" s="651"/>
    </row>
    <row r="28" spans="2:5" ht="15" customHeight="1" x14ac:dyDescent="0.25">
      <c r="B28" s="184" t="s">
        <v>274</v>
      </c>
      <c r="C28" s="203"/>
      <c r="D28" s="203"/>
      <c r="E28" s="203"/>
    </row>
    <row r="29" spans="2:5" ht="15" customHeight="1" x14ac:dyDescent="0.25"/>
  </sheetData>
  <mergeCells count="1">
    <mergeCell ref="B27:E27"/>
  </mergeCells>
  <printOptions horizontalCentered="1" verticalCentered="1"/>
  <pageMargins left="0.39370078740157483" right="0.39370078740157483" top="0.39370078740157483" bottom="0.39370078740157483" header="0" footer="0"/>
  <pageSetup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7EE7-93B9-47B9-BF14-8C8562F1850B}">
  <sheetPr>
    <tabColor theme="2"/>
    <pageSetUpPr fitToPage="1"/>
  </sheetPr>
  <dimension ref="B1:K72"/>
  <sheetViews>
    <sheetView zoomScaleNormal="100" workbookViewId="0">
      <selection activeCell="F24" sqref="F24"/>
    </sheetView>
  </sheetViews>
  <sheetFormatPr defaultRowHeight="13.2" x14ac:dyDescent="0.25"/>
  <cols>
    <col min="1" max="1" width="1.77734375" style="158" customWidth="1"/>
    <col min="2" max="2" width="71" style="158" customWidth="1"/>
    <col min="3" max="7" width="16.77734375" style="158" customWidth="1"/>
    <col min="8" max="16384" width="8.88671875" style="158"/>
  </cols>
  <sheetData>
    <row r="1" spans="2:7" s="156" customFormat="1" ht="18" customHeight="1" x14ac:dyDescent="0.25">
      <c r="B1" s="155" t="s">
        <v>303</v>
      </c>
    </row>
    <row r="2" spans="2:7" ht="18" customHeight="1" thickBot="1" x14ac:dyDescent="0.3"/>
    <row r="3" spans="2:7" ht="36" customHeight="1" x14ac:dyDescent="0.25">
      <c r="B3" s="216" t="s">
        <v>242</v>
      </c>
      <c r="C3" s="217"/>
      <c r="D3" s="161" t="s">
        <v>304</v>
      </c>
      <c r="E3" s="218"/>
      <c r="F3" s="219" t="s">
        <v>305</v>
      </c>
      <c r="G3" s="219" t="s">
        <v>93</v>
      </c>
    </row>
    <row r="4" spans="2:7" ht="24" customHeight="1" x14ac:dyDescent="0.25">
      <c r="B4" s="220"/>
      <c r="C4" s="221" t="s">
        <v>71</v>
      </c>
      <c r="D4" s="222" t="s">
        <v>306</v>
      </c>
      <c r="E4" s="223" t="s">
        <v>304</v>
      </c>
      <c r="F4" s="224"/>
      <c r="G4" s="224"/>
    </row>
    <row r="5" spans="2:7" ht="13.8" thickBot="1" x14ac:dyDescent="0.3">
      <c r="B5" s="225"/>
      <c r="C5" s="168" t="s">
        <v>307</v>
      </c>
      <c r="D5" s="169" t="s">
        <v>308</v>
      </c>
      <c r="E5" s="226" t="s">
        <v>309</v>
      </c>
      <c r="F5" s="227" t="s">
        <v>310</v>
      </c>
      <c r="G5" s="228" t="s">
        <v>311</v>
      </c>
    </row>
    <row r="6" spans="2:7" ht="14.4" customHeight="1" thickTop="1" x14ac:dyDescent="0.25">
      <c r="B6" s="172" t="s">
        <v>312</v>
      </c>
      <c r="C6" s="335"/>
      <c r="D6" s="331"/>
      <c r="E6" s="334" t="str">
        <f>IF(AND(C6&lt;&gt;"",D6&lt;&gt;""),"X","")</f>
        <v/>
      </c>
      <c r="F6" s="337"/>
      <c r="G6" s="337" t="str">
        <f>IF(AND(E6&lt;&gt;"",F6&lt;&gt;""),"X","")</f>
        <v/>
      </c>
    </row>
    <row r="7" spans="2:7" ht="14.4" customHeight="1" x14ac:dyDescent="0.25">
      <c r="B7" s="173" t="s">
        <v>250</v>
      </c>
      <c r="C7" s="343"/>
      <c r="D7" s="339"/>
      <c r="E7" s="342" t="str">
        <f t="shared" ref="E7:E23" si="0">IF(AND(C7&lt;&gt;"",D7&lt;&gt;""),"X","")</f>
        <v/>
      </c>
      <c r="F7" s="232"/>
      <c r="G7" s="232" t="str">
        <f t="shared" ref="G7:G24" si="1">IF(AND(E7&lt;&gt;"",F7&lt;&gt;""),"X","")</f>
        <v/>
      </c>
    </row>
    <row r="8" spans="2:7" ht="14.4" customHeight="1" x14ac:dyDescent="0.25">
      <c r="B8" s="229" t="s">
        <v>251</v>
      </c>
      <c r="C8" s="343"/>
      <c r="D8" s="339"/>
      <c r="E8" s="342" t="str">
        <f t="shared" si="0"/>
        <v/>
      </c>
      <c r="F8" s="232"/>
      <c r="G8" s="232" t="str">
        <f t="shared" si="1"/>
        <v/>
      </c>
    </row>
    <row r="9" spans="2:7" ht="14.4" customHeight="1" x14ac:dyDescent="0.25">
      <c r="B9" s="230" t="s">
        <v>253</v>
      </c>
      <c r="C9" s="343"/>
      <c r="D9" s="339"/>
      <c r="E9" s="342" t="str">
        <f t="shared" si="0"/>
        <v/>
      </c>
      <c r="F9" s="232"/>
      <c r="G9" s="232" t="str">
        <f t="shared" si="1"/>
        <v/>
      </c>
    </row>
    <row r="10" spans="2:7" ht="14.4" customHeight="1" x14ac:dyDescent="0.25">
      <c r="B10" s="231" t="s">
        <v>254</v>
      </c>
      <c r="C10" s="343"/>
      <c r="D10" s="339"/>
      <c r="E10" s="342" t="str">
        <f t="shared" si="0"/>
        <v/>
      </c>
      <c r="F10" s="232"/>
      <c r="G10" s="232" t="str">
        <f t="shared" si="1"/>
        <v/>
      </c>
    </row>
    <row r="11" spans="2:7" ht="14.4" customHeight="1" x14ac:dyDescent="0.25">
      <c r="B11" s="229" t="s">
        <v>255</v>
      </c>
      <c r="C11" s="343"/>
      <c r="D11" s="339"/>
      <c r="E11" s="342" t="str">
        <f t="shared" si="0"/>
        <v/>
      </c>
      <c r="F11" s="232"/>
      <c r="G11" s="232" t="str">
        <f t="shared" si="1"/>
        <v/>
      </c>
    </row>
    <row r="12" spans="2:7" ht="14.4" customHeight="1" x14ac:dyDescent="0.25">
      <c r="B12" s="229" t="s">
        <v>256</v>
      </c>
      <c r="C12" s="343"/>
      <c r="D12" s="339"/>
      <c r="E12" s="342" t="str">
        <f t="shared" si="0"/>
        <v/>
      </c>
      <c r="F12" s="232"/>
      <c r="G12" s="232" t="str">
        <f t="shared" si="1"/>
        <v/>
      </c>
    </row>
    <row r="13" spans="2:7" ht="14.4" customHeight="1" x14ac:dyDescent="0.25">
      <c r="B13" s="229" t="s">
        <v>257</v>
      </c>
      <c r="C13" s="343"/>
      <c r="D13" s="339"/>
      <c r="E13" s="342" t="str">
        <f t="shared" si="0"/>
        <v/>
      </c>
      <c r="F13" s="232"/>
      <c r="G13" s="232" t="str">
        <f t="shared" si="1"/>
        <v/>
      </c>
    </row>
    <row r="14" spans="2:7" ht="14.4" customHeight="1" x14ac:dyDescent="0.25">
      <c r="B14" s="229" t="s">
        <v>258</v>
      </c>
      <c r="C14" s="343"/>
      <c r="D14" s="339"/>
      <c r="E14" s="342" t="str">
        <f t="shared" si="0"/>
        <v/>
      </c>
      <c r="F14" s="232"/>
      <c r="G14" s="232" t="str">
        <f t="shared" si="1"/>
        <v/>
      </c>
    </row>
    <row r="15" spans="2:7" ht="14.4" customHeight="1" x14ac:dyDescent="0.25">
      <c r="B15" s="229" t="s">
        <v>259</v>
      </c>
      <c r="C15" s="343"/>
      <c r="D15" s="339"/>
      <c r="E15" s="342" t="str">
        <f t="shared" si="0"/>
        <v/>
      </c>
      <c r="F15" s="232"/>
      <c r="G15" s="232" t="str">
        <f t="shared" si="1"/>
        <v/>
      </c>
    </row>
    <row r="16" spans="2:7" ht="14.4" customHeight="1" x14ac:dyDescent="0.25">
      <c r="B16" s="229" t="s">
        <v>260</v>
      </c>
      <c r="C16" s="343"/>
      <c r="D16" s="339"/>
      <c r="E16" s="342" t="str">
        <f t="shared" si="0"/>
        <v/>
      </c>
      <c r="F16" s="232"/>
      <c r="G16" s="232" t="str">
        <f t="shared" si="1"/>
        <v/>
      </c>
    </row>
    <row r="17" spans="2:11" ht="14.4" customHeight="1" x14ac:dyDescent="0.25">
      <c r="B17" s="229" t="s">
        <v>261</v>
      </c>
      <c r="C17" s="343"/>
      <c r="D17" s="339"/>
      <c r="E17" s="342" t="str">
        <f t="shared" si="0"/>
        <v/>
      </c>
      <c r="F17" s="232"/>
      <c r="G17" s="232" t="str">
        <f t="shared" si="1"/>
        <v/>
      </c>
    </row>
    <row r="18" spans="2:11" ht="14.4" customHeight="1" x14ac:dyDescent="0.25">
      <c r="B18" s="229" t="s">
        <v>262</v>
      </c>
      <c r="C18" s="343"/>
      <c r="D18" s="339"/>
      <c r="E18" s="342" t="str">
        <f t="shared" si="0"/>
        <v/>
      </c>
      <c r="F18" s="232"/>
      <c r="G18" s="232" t="str">
        <f t="shared" si="1"/>
        <v/>
      </c>
    </row>
    <row r="19" spans="2:11" ht="14.4" customHeight="1" x14ac:dyDescent="0.25">
      <c r="B19" s="229" t="s">
        <v>263</v>
      </c>
      <c r="C19" s="343"/>
      <c r="D19" s="339"/>
      <c r="E19" s="342" t="str">
        <f t="shared" si="0"/>
        <v/>
      </c>
      <c r="F19" s="232"/>
      <c r="G19" s="232" t="str">
        <f t="shared" si="1"/>
        <v/>
      </c>
    </row>
    <row r="20" spans="2:11" ht="14.4" customHeight="1" x14ac:dyDescent="0.25">
      <c r="B20" s="229" t="s">
        <v>264</v>
      </c>
      <c r="C20" s="343"/>
      <c r="D20" s="339"/>
      <c r="E20" s="342" t="str">
        <f t="shared" si="0"/>
        <v/>
      </c>
      <c r="F20" s="232"/>
      <c r="G20" s="232" t="str">
        <f t="shared" si="1"/>
        <v/>
      </c>
    </row>
    <row r="21" spans="2:11" ht="14.4" customHeight="1" x14ac:dyDescent="0.25">
      <c r="B21" s="229" t="s">
        <v>265</v>
      </c>
      <c r="C21" s="343"/>
      <c r="D21" s="339"/>
      <c r="E21" s="342" t="str">
        <f t="shared" si="0"/>
        <v/>
      </c>
      <c r="F21" s="232"/>
      <c r="G21" s="232" t="str">
        <f t="shared" si="1"/>
        <v/>
      </c>
    </row>
    <row r="22" spans="2:11" ht="14.4" customHeight="1" x14ac:dyDescent="0.25">
      <c r="B22" s="173" t="s">
        <v>266</v>
      </c>
      <c r="C22" s="343"/>
      <c r="D22" s="339"/>
      <c r="E22" s="342" t="str">
        <f t="shared" si="0"/>
        <v/>
      </c>
      <c r="F22" s="232"/>
      <c r="G22" s="232" t="str">
        <f t="shared" si="1"/>
        <v/>
      </c>
    </row>
    <row r="23" spans="2:11" ht="14.4" customHeight="1" thickBot="1" x14ac:dyDescent="0.3">
      <c r="B23" s="172" t="s">
        <v>267</v>
      </c>
      <c r="C23" s="542"/>
      <c r="D23" s="433"/>
      <c r="E23" s="472" t="str">
        <f t="shared" si="0"/>
        <v/>
      </c>
      <c r="F23" s="555"/>
      <c r="G23" s="555" t="str">
        <f t="shared" si="1"/>
        <v/>
      </c>
    </row>
    <row r="24" spans="2:11" ht="13.8" thickBot="1" x14ac:dyDescent="0.3">
      <c r="B24" s="233" t="s">
        <v>268</v>
      </c>
      <c r="C24" s="180" t="str">
        <f>IF(AND(EE!E45&lt;&gt;"",EE!E45&lt;&gt;0),"X","")</f>
        <v/>
      </c>
      <c r="D24" s="181" t="str">
        <f>IF(AND(EE!E46&lt;&gt;"",EE!E46&lt;&gt;0),"X","")</f>
        <v/>
      </c>
      <c r="E24" s="182" t="str">
        <f>IF(AND(C24&lt;&gt;"",D24&lt;&gt;""),"X","")</f>
        <v/>
      </c>
      <c r="F24" s="234" t="str">
        <f>IF(EE!E47&lt;&gt;"","X","")</f>
        <v/>
      </c>
      <c r="G24" s="234" t="str">
        <f t="shared" si="1"/>
        <v/>
      </c>
    </row>
    <row r="25" spans="2:11" ht="13.8" thickBot="1" x14ac:dyDescent="0.3">
      <c r="B25" s="235"/>
      <c r="C25" s="236" t="s">
        <v>313</v>
      </c>
      <c r="D25" s="237" t="s">
        <v>314</v>
      </c>
      <c r="E25" s="238"/>
      <c r="F25" s="556"/>
      <c r="G25" s="556"/>
    </row>
    <row r="26" spans="2:11" x14ac:dyDescent="0.25">
      <c r="B26" s="239"/>
      <c r="C26" s="183" t="s">
        <v>315</v>
      </c>
      <c r="D26" s="183" t="s">
        <v>316</v>
      </c>
      <c r="E26" s="183" t="s">
        <v>317</v>
      </c>
      <c r="F26" s="183" t="s">
        <v>318</v>
      </c>
      <c r="G26" s="183" t="s">
        <v>319</v>
      </c>
    </row>
    <row r="27" spans="2:11" ht="14.4" customHeight="1" x14ac:dyDescent="0.25">
      <c r="B27" s="240" t="s">
        <v>273</v>
      </c>
      <c r="C27" s="241"/>
      <c r="D27" s="241"/>
      <c r="E27" s="241"/>
      <c r="F27" s="241"/>
      <c r="G27" s="241"/>
      <c r="H27" s="242"/>
      <c r="I27" s="242"/>
      <c r="J27" s="242"/>
      <c r="K27" s="242"/>
    </row>
    <row r="28" spans="2:11" ht="14.4" customHeight="1" x14ac:dyDescent="0.25">
      <c r="B28" s="240" t="s">
        <v>320</v>
      </c>
      <c r="C28" s="241"/>
      <c r="D28" s="241"/>
      <c r="E28" s="241"/>
      <c r="F28" s="241"/>
      <c r="G28" s="241"/>
    </row>
    <row r="29" spans="2:11" ht="14.4" customHeight="1" x14ac:dyDescent="0.25">
      <c r="B29" s="240" t="s">
        <v>274</v>
      </c>
      <c r="C29" s="241"/>
      <c r="D29" s="241"/>
      <c r="E29" s="241"/>
      <c r="F29" s="241"/>
      <c r="G29" s="241"/>
      <c r="H29" s="242"/>
      <c r="I29" s="242"/>
      <c r="J29" s="242"/>
      <c r="K29" s="242"/>
    </row>
    <row r="30" spans="2:11" x14ac:dyDescent="0.25">
      <c r="C30" s="243"/>
      <c r="D30" s="243"/>
      <c r="E30" s="243"/>
      <c r="F30" s="243"/>
      <c r="G30" s="243"/>
    </row>
    <row r="31" spans="2:11" x14ac:dyDescent="0.25">
      <c r="C31" s="243"/>
      <c r="D31" s="243"/>
      <c r="E31" s="243"/>
      <c r="F31" s="243"/>
      <c r="G31" s="243"/>
    </row>
    <row r="32" spans="2:11" x14ac:dyDescent="0.25">
      <c r="C32" s="243"/>
      <c r="D32" s="243"/>
      <c r="E32" s="243"/>
      <c r="F32" s="243"/>
      <c r="G32" s="243"/>
    </row>
    <row r="33" spans="3:7" x14ac:dyDescent="0.25">
      <c r="C33" s="243"/>
      <c r="D33" s="243"/>
      <c r="E33" s="243"/>
      <c r="F33" s="243"/>
      <c r="G33" s="243"/>
    </row>
    <row r="34" spans="3:7" x14ac:dyDescent="0.25">
      <c r="C34" s="243"/>
      <c r="D34" s="243"/>
      <c r="E34" s="243"/>
      <c r="F34" s="243"/>
      <c r="G34" s="243"/>
    </row>
    <row r="35" spans="3:7" x14ac:dyDescent="0.25">
      <c r="C35" s="243"/>
      <c r="D35" s="243"/>
      <c r="E35" s="243"/>
      <c r="F35" s="243"/>
      <c r="G35" s="243"/>
    </row>
    <row r="36" spans="3:7" x14ac:dyDescent="0.25">
      <c r="C36" s="243"/>
      <c r="D36" s="243"/>
      <c r="E36" s="243"/>
      <c r="F36" s="243"/>
      <c r="G36" s="243"/>
    </row>
    <row r="37" spans="3:7" x14ac:dyDescent="0.25">
      <c r="C37" s="243"/>
      <c r="D37" s="243"/>
      <c r="E37" s="243"/>
      <c r="F37" s="243"/>
      <c r="G37" s="243"/>
    </row>
    <row r="38" spans="3:7" x14ac:dyDescent="0.25">
      <c r="C38" s="243"/>
      <c r="D38" s="243"/>
      <c r="E38" s="243"/>
      <c r="F38" s="243"/>
      <c r="G38" s="243"/>
    </row>
    <row r="39" spans="3:7" x14ac:dyDescent="0.25">
      <c r="C39" s="243"/>
      <c r="D39" s="243"/>
      <c r="E39" s="243"/>
      <c r="F39" s="243"/>
      <c r="G39" s="243"/>
    </row>
    <row r="40" spans="3:7" x14ac:dyDescent="0.25">
      <c r="C40" s="243"/>
      <c r="D40" s="243"/>
      <c r="E40" s="243"/>
      <c r="F40" s="243"/>
      <c r="G40" s="243"/>
    </row>
    <row r="41" spans="3:7" x14ac:dyDescent="0.25">
      <c r="C41" s="243"/>
      <c r="D41" s="243"/>
      <c r="E41" s="243"/>
      <c r="F41" s="243"/>
      <c r="G41" s="243"/>
    </row>
    <row r="42" spans="3:7" x14ac:dyDescent="0.25">
      <c r="C42" s="243"/>
      <c r="D42" s="243"/>
      <c r="E42" s="243"/>
      <c r="F42" s="243"/>
      <c r="G42" s="243"/>
    </row>
    <row r="43" spans="3:7" x14ac:dyDescent="0.25">
      <c r="C43" s="243"/>
      <c r="D43" s="243"/>
      <c r="E43" s="243"/>
      <c r="F43" s="243"/>
      <c r="G43" s="243"/>
    </row>
    <row r="44" spans="3:7" x14ac:dyDescent="0.25">
      <c r="C44" s="243"/>
      <c r="D44" s="243"/>
      <c r="E44" s="243"/>
      <c r="F44" s="243"/>
      <c r="G44" s="243"/>
    </row>
    <row r="45" spans="3:7" x14ac:dyDescent="0.25">
      <c r="C45" s="243"/>
      <c r="D45" s="243"/>
      <c r="E45" s="243"/>
      <c r="F45" s="243"/>
      <c r="G45" s="243"/>
    </row>
    <row r="46" spans="3:7" x14ac:dyDescent="0.25">
      <c r="C46" s="243"/>
      <c r="D46" s="243"/>
      <c r="E46" s="243"/>
      <c r="F46" s="243"/>
      <c r="G46" s="243"/>
    </row>
    <row r="47" spans="3:7" x14ac:dyDescent="0.25">
      <c r="C47" s="243"/>
      <c r="D47" s="243"/>
      <c r="E47" s="243"/>
      <c r="F47" s="243"/>
      <c r="G47" s="243"/>
    </row>
    <row r="48" spans="3:7" x14ac:dyDescent="0.25">
      <c r="C48" s="243"/>
      <c r="D48" s="243"/>
      <c r="E48" s="243"/>
      <c r="F48" s="243"/>
      <c r="G48" s="243"/>
    </row>
    <row r="49" spans="3:7" x14ac:dyDescent="0.25">
      <c r="C49" s="243"/>
      <c r="D49" s="243"/>
      <c r="E49" s="243"/>
      <c r="F49" s="243"/>
      <c r="G49" s="243"/>
    </row>
    <row r="50" spans="3:7" x14ac:dyDescent="0.25">
      <c r="C50" s="243"/>
      <c r="D50" s="243"/>
      <c r="E50" s="243"/>
      <c r="F50" s="243"/>
      <c r="G50" s="243"/>
    </row>
    <row r="51" spans="3:7" x14ac:dyDescent="0.25">
      <c r="C51" s="243"/>
      <c r="D51" s="243"/>
      <c r="E51" s="243"/>
      <c r="F51" s="243"/>
      <c r="G51" s="243"/>
    </row>
    <row r="52" spans="3:7" x14ac:dyDescent="0.25">
      <c r="C52" s="243"/>
      <c r="D52" s="243"/>
      <c r="E52" s="243"/>
      <c r="F52" s="243"/>
      <c r="G52" s="243"/>
    </row>
    <row r="53" spans="3:7" x14ac:dyDescent="0.25">
      <c r="C53" s="243"/>
      <c r="D53" s="243"/>
      <c r="E53" s="243"/>
      <c r="F53" s="243"/>
      <c r="G53" s="243"/>
    </row>
    <row r="54" spans="3:7" x14ac:dyDescent="0.25">
      <c r="C54" s="243"/>
      <c r="D54" s="243"/>
      <c r="E54" s="243"/>
      <c r="F54" s="243"/>
      <c r="G54" s="243"/>
    </row>
    <row r="55" spans="3:7" x14ac:dyDescent="0.25">
      <c r="C55" s="243"/>
      <c r="D55" s="243"/>
      <c r="E55" s="243"/>
      <c r="F55" s="243"/>
      <c r="G55" s="243"/>
    </row>
    <row r="56" spans="3:7" x14ac:dyDescent="0.25">
      <c r="C56" s="243"/>
      <c r="D56" s="243"/>
      <c r="E56" s="243"/>
      <c r="F56" s="243"/>
      <c r="G56" s="243"/>
    </row>
    <row r="57" spans="3:7" x14ac:dyDescent="0.25">
      <c r="C57" s="243"/>
      <c r="D57" s="243"/>
      <c r="E57" s="243"/>
      <c r="F57" s="243"/>
      <c r="G57" s="243"/>
    </row>
    <row r="58" spans="3:7" x14ac:dyDescent="0.25">
      <c r="C58" s="243"/>
      <c r="D58" s="243"/>
      <c r="E58" s="243"/>
      <c r="F58" s="243"/>
      <c r="G58" s="243"/>
    </row>
    <row r="59" spans="3:7" x14ac:dyDescent="0.25">
      <c r="C59" s="243"/>
      <c r="D59" s="243"/>
      <c r="E59" s="243"/>
      <c r="F59" s="243"/>
      <c r="G59" s="243"/>
    </row>
    <row r="60" spans="3:7" x14ac:dyDescent="0.25">
      <c r="C60" s="243"/>
      <c r="D60" s="243"/>
      <c r="E60" s="243"/>
      <c r="F60" s="243"/>
      <c r="G60" s="243"/>
    </row>
    <row r="61" spans="3:7" x14ac:dyDescent="0.25">
      <c r="C61" s="243"/>
      <c r="D61" s="243"/>
      <c r="E61" s="243"/>
      <c r="F61" s="243"/>
      <c r="G61" s="243"/>
    </row>
    <row r="62" spans="3:7" x14ac:dyDescent="0.25">
      <c r="C62" s="243"/>
      <c r="D62" s="243"/>
      <c r="E62" s="243"/>
      <c r="F62" s="243"/>
      <c r="G62" s="243"/>
    </row>
    <row r="63" spans="3:7" x14ac:dyDescent="0.25">
      <c r="C63" s="243"/>
      <c r="D63" s="243"/>
      <c r="E63" s="243"/>
      <c r="F63" s="243"/>
      <c r="G63" s="243"/>
    </row>
    <row r="64" spans="3:7" x14ac:dyDescent="0.25">
      <c r="C64" s="243"/>
      <c r="D64" s="243"/>
      <c r="E64" s="243"/>
      <c r="F64" s="243"/>
      <c r="G64" s="243"/>
    </row>
    <row r="65" spans="3:7" x14ac:dyDescent="0.25">
      <c r="C65" s="243"/>
      <c r="D65" s="243"/>
      <c r="E65" s="243"/>
      <c r="F65" s="243"/>
      <c r="G65" s="243"/>
    </row>
    <row r="66" spans="3:7" x14ac:dyDescent="0.25">
      <c r="C66" s="243"/>
      <c r="D66" s="243"/>
      <c r="E66" s="243"/>
      <c r="F66" s="243"/>
      <c r="G66" s="243"/>
    </row>
    <row r="67" spans="3:7" x14ac:dyDescent="0.25">
      <c r="C67" s="243"/>
      <c r="D67" s="243"/>
      <c r="E67" s="243"/>
      <c r="F67" s="243"/>
      <c r="G67" s="243"/>
    </row>
    <row r="68" spans="3:7" x14ac:dyDescent="0.25">
      <c r="C68" s="243"/>
      <c r="D68" s="243"/>
      <c r="E68" s="243"/>
      <c r="F68" s="243"/>
      <c r="G68" s="243"/>
    </row>
    <row r="69" spans="3:7" x14ac:dyDescent="0.25">
      <c r="C69" s="243"/>
      <c r="D69" s="243"/>
      <c r="E69" s="243"/>
      <c r="F69" s="243"/>
      <c r="G69" s="243"/>
    </row>
    <row r="70" spans="3:7" x14ac:dyDescent="0.25">
      <c r="C70" s="243"/>
      <c r="D70" s="243"/>
      <c r="E70" s="243"/>
      <c r="F70" s="243"/>
      <c r="G70" s="243"/>
    </row>
    <row r="71" spans="3:7" x14ac:dyDescent="0.25">
      <c r="C71" s="243"/>
      <c r="D71" s="243"/>
      <c r="E71" s="243"/>
      <c r="F71" s="243"/>
      <c r="G71" s="243"/>
    </row>
    <row r="72" spans="3:7" x14ac:dyDescent="0.25">
      <c r="C72" s="243"/>
      <c r="D72" s="243"/>
      <c r="E72" s="243"/>
      <c r="F72" s="243"/>
      <c r="G72" s="243"/>
    </row>
  </sheetData>
  <printOptions horizontalCentered="1" verticalCentered="1"/>
  <pageMargins left="0.39370078740157483" right="0.39370078740157483" top="0.39370078740157483" bottom="0.39370078740157483" header="0" footer="0"/>
  <pageSetup scale="93" orientation="landscape" r:id="rId1"/>
  <headerFooter alignWithMargins="0"/>
  <ignoredErrors>
    <ignoredError sqref="F2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3869-3F6D-4AEA-A9E6-743AAA88A7D4}">
  <sheetPr>
    <tabColor theme="2"/>
    <pageSetUpPr fitToPage="1"/>
  </sheetPr>
  <dimension ref="B1:Y38"/>
  <sheetViews>
    <sheetView zoomScaleNormal="100" workbookViewId="0">
      <pane xSplit="2" ySplit="5" topLeftCell="K16" activePane="bottomRight" state="frozen"/>
      <selection activeCell="I33" sqref="I33"/>
      <selection pane="topRight" activeCell="I33" sqref="I33"/>
      <selection pane="bottomLeft" activeCell="I33" sqref="I33"/>
      <selection pane="bottomRight" activeCell="S26" sqref="S26"/>
    </sheetView>
  </sheetViews>
  <sheetFormatPr defaultColWidth="9.109375" defaultRowHeight="10.199999999999999" x14ac:dyDescent="0.25"/>
  <cols>
    <col min="1" max="1" width="1.77734375" style="184" customWidth="1"/>
    <col min="2" max="2" width="71" style="184" customWidth="1"/>
    <col min="3" max="18" width="13.6640625" style="184" customWidth="1"/>
    <col min="19" max="19" width="22.77734375" style="184" customWidth="1"/>
    <col min="20" max="16384" width="9.109375" style="184"/>
  </cols>
  <sheetData>
    <row r="1" spans="2:25" s="186" customFormat="1" ht="18" customHeight="1" x14ac:dyDescent="0.25">
      <c r="B1" s="155" t="s">
        <v>321</v>
      </c>
    </row>
    <row r="2" spans="2:25" ht="18" customHeight="1" thickBot="1" x14ac:dyDescent="0.3"/>
    <row r="3" spans="2:25" ht="24" customHeight="1" thickBot="1" x14ac:dyDescent="0.3">
      <c r="B3" s="244" t="s">
        <v>322</v>
      </c>
      <c r="C3" s="245" t="s">
        <v>323</v>
      </c>
      <c r="D3" s="246"/>
      <c r="E3" s="246"/>
      <c r="F3" s="246"/>
      <c r="G3" s="246"/>
      <c r="H3" s="246"/>
      <c r="I3" s="246"/>
      <c r="J3" s="246"/>
      <c r="K3" s="246"/>
      <c r="L3" s="246"/>
      <c r="M3" s="246"/>
      <c r="N3" s="246"/>
      <c r="O3" s="246"/>
      <c r="P3" s="246"/>
      <c r="Q3" s="247"/>
      <c r="R3" s="248" t="s">
        <v>324</v>
      </c>
      <c r="S3" s="249" t="s">
        <v>325</v>
      </c>
    </row>
    <row r="4" spans="2:25" ht="72" customHeight="1" x14ac:dyDescent="0.25">
      <c r="B4" s="250"/>
      <c r="C4" s="251" t="s">
        <v>326</v>
      </c>
      <c r="D4" s="252" t="s">
        <v>327</v>
      </c>
      <c r="E4" s="252" t="s">
        <v>328</v>
      </c>
      <c r="F4" s="253" t="s">
        <v>329</v>
      </c>
      <c r="G4" s="252" t="s">
        <v>330</v>
      </c>
      <c r="H4" s="253" t="s">
        <v>331</v>
      </c>
      <c r="I4" s="252" t="s">
        <v>332</v>
      </c>
      <c r="J4" s="253" t="s">
        <v>333</v>
      </c>
      <c r="K4" s="252" t="s">
        <v>334</v>
      </c>
      <c r="L4" s="253" t="s">
        <v>335</v>
      </c>
      <c r="M4" s="252" t="s">
        <v>336</v>
      </c>
      <c r="N4" s="252" t="s">
        <v>337</v>
      </c>
      <c r="O4" s="252" t="s">
        <v>338</v>
      </c>
      <c r="P4" s="254" t="s">
        <v>339</v>
      </c>
      <c r="Q4" s="255" t="s">
        <v>268</v>
      </c>
      <c r="R4" s="256"/>
      <c r="S4" s="257"/>
    </row>
    <row r="5" spans="2:25" ht="15.6" customHeight="1" thickBot="1" x14ac:dyDescent="0.3">
      <c r="B5" s="258"/>
      <c r="C5" s="259" t="s">
        <v>340</v>
      </c>
      <c r="D5" s="260" t="s">
        <v>341</v>
      </c>
      <c r="E5" s="260" t="s">
        <v>342</v>
      </c>
      <c r="F5" s="261" t="s">
        <v>343</v>
      </c>
      <c r="G5" s="260" t="s">
        <v>344</v>
      </c>
      <c r="H5" s="260" t="s">
        <v>345</v>
      </c>
      <c r="I5" s="260" t="s">
        <v>346</v>
      </c>
      <c r="J5" s="260" t="s">
        <v>347</v>
      </c>
      <c r="K5" s="260" t="s">
        <v>348</v>
      </c>
      <c r="L5" s="260" t="s">
        <v>349</v>
      </c>
      <c r="M5" s="260" t="s">
        <v>350</v>
      </c>
      <c r="N5" s="260" t="s">
        <v>351</v>
      </c>
      <c r="O5" s="260" t="s">
        <v>352</v>
      </c>
      <c r="P5" s="262" t="s">
        <v>353</v>
      </c>
      <c r="Q5" s="263" t="s">
        <v>354</v>
      </c>
      <c r="R5" s="264" t="s">
        <v>355</v>
      </c>
      <c r="S5" s="265" t="s">
        <v>356</v>
      </c>
    </row>
    <row r="6" spans="2:25" ht="15" customHeight="1" x14ac:dyDescent="0.2">
      <c r="B6" s="172" t="s">
        <v>312</v>
      </c>
      <c r="C6" s="266"/>
      <c r="D6" s="267"/>
      <c r="E6" s="272"/>
      <c r="F6" s="267"/>
      <c r="G6" s="272"/>
      <c r="H6" s="273"/>
      <c r="I6" s="272"/>
      <c r="J6" s="273"/>
      <c r="K6" s="557"/>
      <c r="L6" s="558"/>
      <c r="M6" s="557"/>
      <c r="N6" s="558"/>
      <c r="O6" s="557"/>
      <c r="P6" s="558"/>
      <c r="Q6" s="559"/>
      <c r="R6" s="558"/>
      <c r="S6" s="560" t="str">
        <f>IF(AND(Q6&lt;&gt;"",R6&lt;&gt;""),"X","")</f>
        <v/>
      </c>
    </row>
    <row r="7" spans="2:25" ht="15" customHeight="1" x14ac:dyDescent="0.2">
      <c r="B7" s="268" t="s">
        <v>250</v>
      </c>
      <c r="C7" s="266"/>
      <c r="D7" s="267"/>
      <c r="E7" s="266"/>
      <c r="F7" s="267"/>
      <c r="G7" s="266"/>
      <c r="H7" s="267"/>
      <c r="I7" s="266"/>
      <c r="J7" s="267"/>
      <c r="K7" s="269"/>
      <c r="L7" s="270"/>
      <c r="M7" s="269"/>
      <c r="N7" s="270"/>
      <c r="O7" s="269"/>
      <c r="P7" s="270"/>
      <c r="Q7" s="271"/>
      <c r="R7" s="270"/>
      <c r="S7" s="560" t="str">
        <f t="shared" ref="S7:S28" si="0">IF(AND(Q7&lt;&gt;"",R7&lt;&gt;""),"X","")</f>
        <v/>
      </c>
    </row>
    <row r="8" spans="2:25" ht="15" customHeight="1" x14ac:dyDescent="0.2">
      <c r="B8" s="174" t="s">
        <v>251</v>
      </c>
      <c r="C8" s="266"/>
      <c r="D8" s="267"/>
      <c r="E8" s="266" t="s">
        <v>252</v>
      </c>
      <c r="F8" s="267"/>
      <c r="G8" s="266"/>
      <c r="H8" s="267"/>
      <c r="I8" s="266"/>
      <c r="J8" s="267"/>
      <c r="K8" s="269"/>
      <c r="L8" s="270"/>
      <c r="M8" s="269"/>
      <c r="N8" s="270"/>
      <c r="O8" s="269"/>
      <c r="P8" s="270"/>
      <c r="Q8" s="271"/>
      <c r="R8" s="270"/>
      <c r="S8" s="560" t="str">
        <f t="shared" si="0"/>
        <v/>
      </c>
    </row>
    <row r="9" spans="2:25" ht="15" customHeight="1" x14ac:dyDescent="0.25">
      <c r="B9" s="176" t="s">
        <v>253</v>
      </c>
      <c r="C9" s="266"/>
      <c r="D9" s="267" t="s">
        <v>252</v>
      </c>
      <c r="E9" s="266"/>
      <c r="F9" s="267" t="s">
        <v>252</v>
      </c>
      <c r="G9" s="266" t="s">
        <v>252</v>
      </c>
      <c r="H9" s="267" t="s">
        <v>252</v>
      </c>
      <c r="I9" s="266" t="s">
        <v>357</v>
      </c>
      <c r="J9" s="267" t="s">
        <v>252</v>
      </c>
      <c r="K9" s="269" t="s">
        <v>252</v>
      </c>
      <c r="L9" s="270" t="s">
        <v>252</v>
      </c>
      <c r="M9" s="269" t="s">
        <v>252</v>
      </c>
      <c r="N9" s="270" t="s">
        <v>357</v>
      </c>
      <c r="O9" s="269"/>
      <c r="P9" s="270" t="s">
        <v>252</v>
      </c>
      <c r="Q9" s="271"/>
      <c r="R9" s="270" t="s">
        <v>252</v>
      </c>
      <c r="S9" s="560" t="str">
        <f t="shared" si="0"/>
        <v/>
      </c>
    </row>
    <row r="10" spans="2:25" ht="15" customHeight="1" x14ac:dyDescent="0.25">
      <c r="B10" s="177" t="s">
        <v>254</v>
      </c>
      <c r="C10" s="266"/>
      <c r="D10" s="267"/>
      <c r="E10" s="266" t="s">
        <v>252</v>
      </c>
      <c r="F10" s="267" t="s">
        <v>252</v>
      </c>
      <c r="G10" s="266" t="s">
        <v>252</v>
      </c>
      <c r="H10" s="267" t="s">
        <v>252</v>
      </c>
      <c r="I10" s="266" t="s">
        <v>252</v>
      </c>
      <c r="J10" s="267" t="s">
        <v>252</v>
      </c>
      <c r="K10" s="269" t="s">
        <v>252</v>
      </c>
      <c r="L10" s="270" t="s">
        <v>252</v>
      </c>
      <c r="M10" s="269" t="s">
        <v>252</v>
      </c>
      <c r="N10" s="270" t="s">
        <v>252</v>
      </c>
      <c r="O10" s="269" t="s">
        <v>252</v>
      </c>
      <c r="P10" s="270" t="s">
        <v>252</v>
      </c>
      <c r="Q10" s="271" t="s">
        <v>252</v>
      </c>
      <c r="R10" s="270"/>
      <c r="S10" s="560" t="str">
        <f t="shared" si="0"/>
        <v/>
      </c>
      <c r="T10" s="184" t="s">
        <v>252</v>
      </c>
    </row>
    <row r="11" spans="2:25" ht="15" customHeight="1" x14ac:dyDescent="0.2">
      <c r="B11" s="174" t="s">
        <v>255</v>
      </c>
      <c r="C11" s="266"/>
      <c r="D11" s="561"/>
      <c r="E11" s="266" t="s">
        <v>252</v>
      </c>
      <c r="F11" s="267"/>
      <c r="G11" s="266"/>
      <c r="H11" s="267"/>
      <c r="I11" s="266"/>
      <c r="J11" s="267"/>
      <c r="K11" s="269"/>
      <c r="L11" s="270"/>
      <c r="M11" s="269"/>
      <c r="N11" s="270"/>
      <c r="O11" s="269"/>
      <c r="P11" s="270"/>
      <c r="Q11" s="271"/>
      <c r="R11" s="270"/>
      <c r="S11" s="560" t="str">
        <f t="shared" si="0"/>
        <v/>
      </c>
    </row>
    <row r="12" spans="2:25" ht="15" customHeight="1" x14ac:dyDescent="0.2">
      <c r="B12" s="174" t="s">
        <v>256</v>
      </c>
      <c r="C12" s="266"/>
      <c r="D12" s="561"/>
      <c r="E12" s="266" t="s">
        <v>252</v>
      </c>
      <c r="F12" s="267"/>
      <c r="G12" s="266"/>
      <c r="H12" s="267"/>
      <c r="I12" s="266"/>
      <c r="J12" s="267"/>
      <c r="K12" s="269"/>
      <c r="L12" s="270"/>
      <c r="M12" s="269"/>
      <c r="N12" s="270"/>
      <c r="O12" s="269"/>
      <c r="P12" s="270"/>
      <c r="Q12" s="271"/>
      <c r="R12" s="270"/>
      <c r="S12" s="560" t="str">
        <f t="shared" si="0"/>
        <v/>
      </c>
      <c r="T12" s="215"/>
      <c r="U12" s="215"/>
      <c r="V12" s="215"/>
      <c r="W12" s="215"/>
      <c r="X12" s="215"/>
      <c r="Y12" s="215"/>
    </row>
    <row r="13" spans="2:25" ht="15" customHeight="1" x14ac:dyDescent="0.2">
      <c r="B13" s="174" t="s">
        <v>257</v>
      </c>
      <c r="C13" s="266"/>
      <c r="D13" s="561"/>
      <c r="E13" s="266" t="s">
        <v>252</v>
      </c>
      <c r="F13" s="267"/>
      <c r="G13" s="272"/>
      <c r="H13" s="273"/>
      <c r="I13" s="272"/>
      <c r="J13" s="273"/>
      <c r="K13" s="274"/>
      <c r="L13" s="275"/>
      <c r="M13" s="274"/>
      <c r="N13" s="275"/>
      <c r="O13" s="274"/>
      <c r="P13" s="275"/>
      <c r="Q13" s="276"/>
      <c r="R13" s="275"/>
      <c r="S13" s="560" t="str">
        <f>IF(AND(Q13&lt;&gt;"",R13&lt;&gt;""),"X","")</f>
        <v/>
      </c>
    </row>
    <row r="14" spans="2:25" ht="15" customHeight="1" x14ac:dyDescent="0.2">
      <c r="B14" s="174" t="s">
        <v>258</v>
      </c>
      <c r="C14" s="266"/>
      <c r="D14" s="561"/>
      <c r="E14" s="266" t="s">
        <v>252</v>
      </c>
      <c r="F14" s="267"/>
      <c r="G14" s="272"/>
      <c r="H14" s="273"/>
      <c r="I14" s="272"/>
      <c r="J14" s="273"/>
      <c r="K14" s="274"/>
      <c r="L14" s="275"/>
      <c r="M14" s="274"/>
      <c r="N14" s="275"/>
      <c r="O14" s="274"/>
      <c r="P14" s="275"/>
      <c r="Q14" s="276"/>
      <c r="R14" s="275"/>
      <c r="S14" s="560" t="str">
        <f t="shared" si="0"/>
        <v/>
      </c>
    </row>
    <row r="15" spans="2:25" ht="15" customHeight="1" x14ac:dyDescent="0.2">
      <c r="B15" s="174" t="s">
        <v>259</v>
      </c>
      <c r="C15" s="266"/>
      <c r="D15" s="561"/>
      <c r="E15" s="266" t="s">
        <v>252</v>
      </c>
      <c r="F15" s="267"/>
      <c r="G15" s="266"/>
      <c r="H15" s="267"/>
      <c r="I15" s="266"/>
      <c r="J15" s="267"/>
      <c r="K15" s="269"/>
      <c r="L15" s="270"/>
      <c r="M15" s="269"/>
      <c r="N15" s="270"/>
      <c r="O15" s="269"/>
      <c r="P15" s="270"/>
      <c r="Q15" s="271"/>
      <c r="R15" s="270"/>
      <c r="S15" s="560" t="str">
        <f t="shared" si="0"/>
        <v/>
      </c>
    </row>
    <row r="16" spans="2:25" ht="15" customHeight="1" x14ac:dyDescent="0.2">
      <c r="B16" s="174" t="s">
        <v>260</v>
      </c>
      <c r="C16" s="266"/>
      <c r="D16" s="561"/>
      <c r="E16" s="266" t="s">
        <v>252</v>
      </c>
      <c r="F16" s="267"/>
      <c r="G16" s="266"/>
      <c r="H16" s="267"/>
      <c r="I16" s="266"/>
      <c r="J16" s="267"/>
      <c r="K16" s="269"/>
      <c r="L16" s="270"/>
      <c r="M16" s="269"/>
      <c r="N16" s="270"/>
      <c r="O16" s="269"/>
      <c r="P16" s="270"/>
      <c r="Q16" s="271"/>
      <c r="R16" s="270"/>
      <c r="S16" s="560" t="str">
        <f t="shared" si="0"/>
        <v/>
      </c>
    </row>
    <row r="17" spans="2:21" ht="15" customHeight="1" x14ac:dyDescent="0.2">
      <c r="B17" s="174" t="s">
        <v>261</v>
      </c>
      <c r="C17" s="266"/>
      <c r="D17" s="561"/>
      <c r="E17" s="266" t="s">
        <v>252</v>
      </c>
      <c r="F17" s="267"/>
      <c r="G17" s="266"/>
      <c r="H17" s="267"/>
      <c r="I17" s="266"/>
      <c r="J17" s="267"/>
      <c r="K17" s="269"/>
      <c r="L17" s="270"/>
      <c r="M17" s="269"/>
      <c r="N17" s="270"/>
      <c r="O17" s="269"/>
      <c r="P17" s="270"/>
      <c r="Q17" s="271"/>
      <c r="R17" s="270"/>
      <c r="S17" s="560" t="str">
        <f t="shared" si="0"/>
        <v/>
      </c>
    </row>
    <row r="18" spans="2:21" ht="15" customHeight="1" x14ac:dyDescent="0.2">
      <c r="B18" s="174" t="s">
        <v>262</v>
      </c>
      <c r="C18" s="266"/>
      <c r="D18" s="561"/>
      <c r="E18" s="266" t="s">
        <v>252</v>
      </c>
      <c r="F18" s="267"/>
      <c r="G18" s="272"/>
      <c r="H18" s="273"/>
      <c r="I18" s="272"/>
      <c r="J18" s="273"/>
      <c r="K18" s="274"/>
      <c r="L18" s="275"/>
      <c r="M18" s="274"/>
      <c r="N18" s="275"/>
      <c r="O18" s="274"/>
      <c r="P18" s="275"/>
      <c r="Q18" s="276"/>
      <c r="R18" s="275"/>
      <c r="S18" s="560" t="str">
        <f t="shared" si="0"/>
        <v/>
      </c>
      <c r="T18" s="215"/>
    </row>
    <row r="19" spans="2:21" ht="15" customHeight="1" x14ac:dyDescent="0.2">
      <c r="B19" s="174" t="s">
        <v>263</v>
      </c>
      <c r="C19" s="266"/>
      <c r="D19" s="561"/>
      <c r="E19" s="266" t="s">
        <v>252</v>
      </c>
      <c r="F19" s="267"/>
      <c r="G19" s="272"/>
      <c r="H19" s="273"/>
      <c r="I19" s="272"/>
      <c r="J19" s="273"/>
      <c r="K19" s="274"/>
      <c r="L19" s="275"/>
      <c r="M19" s="274"/>
      <c r="N19" s="275"/>
      <c r="O19" s="274"/>
      <c r="P19" s="275"/>
      <c r="Q19" s="276"/>
      <c r="R19" s="275"/>
      <c r="S19" s="560" t="str">
        <f t="shared" si="0"/>
        <v/>
      </c>
      <c r="T19" s="215"/>
    </row>
    <row r="20" spans="2:21" ht="15" customHeight="1" x14ac:dyDescent="0.2">
      <c r="B20" s="174" t="s">
        <v>264</v>
      </c>
      <c r="C20" s="266"/>
      <c r="D20" s="561"/>
      <c r="E20" s="266" t="s">
        <v>252</v>
      </c>
      <c r="F20" s="267"/>
      <c r="G20" s="272"/>
      <c r="H20" s="273"/>
      <c r="I20" s="272"/>
      <c r="J20" s="273"/>
      <c r="K20" s="274"/>
      <c r="L20" s="275"/>
      <c r="M20" s="274"/>
      <c r="N20" s="275"/>
      <c r="O20" s="274"/>
      <c r="P20" s="275"/>
      <c r="Q20" s="276"/>
      <c r="R20" s="275"/>
      <c r="S20" s="560" t="str">
        <f t="shared" si="0"/>
        <v/>
      </c>
      <c r="T20" s="215"/>
    </row>
    <row r="21" spans="2:21" ht="15" customHeight="1" x14ac:dyDescent="0.2">
      <c r="B21" s="174" t="s">
        <v>265</v>
      </c>
      <c r="C21" s="266"/>
      <c r="D21" s="561"/>
      <c r="E21" s="266" t="s">
        <v>252</v>
      </c>
      <c r="F21" s="267"/>
      <c r="G21" s="272"/>
      <c r="H21" s="273"/>
      <c r="I21" s="272"/>
      <c r="J21" s="273"/>
      <c r="K21" s="274"/>
      <c r="L21" s="275"/>
      <c r="M21" s="274"/>
      <c r="N21" s="275"/>
      <c r="O21" s="274"/>
      <c r="P21" s="275"/>
      <c r="Q21" s="276"/>
      <c r="R21" s="275"/>
      <c r="S21" s="560" t="str">
        <f t="shared" si="0"/>
        <v/>
      </c>
      <c r="T21" s="215"/>
    </row>
    <row r="22" spans="2:21" ht="15" customHeight="1" x14ac:dyDescent="0.2">
      <c r="B22" s="268" t="s">
        <v>266</v>
      </c>
      <c r="C22" s="266"/>
      <c r="D22" s="561"/>
      <c r="E22" s="266" t="s">
        <v>252</v>
      </c>
      <c r="F22" s="267"/>
      <c r="G22" s="272"/>
      <c r="H22" s="273"/>
      <c r="I22" s="272"/>
      <c r="J22" s="273"/>
      <c r="K22" s="274"/>
      <c r="L22" s="275"/>
      <c r="M22" s="274"/>
      <c r="N22" s="275"/>
      <c r="O22" s="274"/>
      <c r="P22" s="275"/>
      <c r="Q22" s="276"/>
      <c r="R22" s="275"/>
      <c r="S22" s="560" t="str">
        <f t="shared" si="0"/>
        <v/>
      </c>
      <c r="T22" s="215"/>
    </row>
    <row r="23" spans="2:21" ht="15" customHeight="1" x14ac:dyDescent="0.25">
      <c r="B23" s="277" t="s">
        <v>358</v>
      </c>
      <c r="C23" s="266"/>
      <c r="D23" s="561"/>
      <c r="E23" s="266" t="s">
        <v>252</v>
      </c>
      <c r="F23" s="267"/>
      <c r="G23" s="272"/>
      <c r="H23" s="273"/>
      <c r="I23" s="272"/>
      <c r="J23" s="273"/>
      <c r="K23" s="274"/>
      <c r="L23" s="275"/>
      <c r="M23" s="274"/>
      <c r="N23" s="275"/>
      <c r="O23" s="274"/>
      <c r="P23" s="275"/>
      <c r="Q23" s="276"/>
      <c r="R23" s="275"/>
      <c r="S23" s="560" t="str">
        <f t="shared" si="0"/>
        <v/>
      </c>
      <c r="T23" s="215"/>
    </row>
    <row r="24" spans="2:21" ht="15" customHeight="1" x14ac:dyDescent="0.25">
      <c r="B24" s="277" t="s">
        <v>359</v>
      </c>
      <c r="C24" s="266"/>
      <c r="D24" s="561"/>
      <c r="E24" s="266" t="s">
        <v>252</v>
      </c>
      <c r="F24" s="267"/>
      <c r="G24" s="272"/>
      <c r="H24" s="273"/>
      <c r="I24" s="272"/>
      <c r="J24" s="273"/>
      <c r="K24" s="274"/>
      <c r="L24" s="275"/>
      <c r="M24" s="274"/>
      <c r="N24" s="275"/>
      <c r="O24" s="274"/>
      <c r="P24" s="275"/>
      <c r="Q24" s="276"/>
      <c r="R24" s="275"/>
      <c r="S24" s="560" t="str">
        <f>IF(AND(Q24&lt;&gt;"",R24&lt;&gt;""),"X","")</f>
        <v/>
      </c>
      <c r="T24" s="215"/>
    </row>
    <row r="25" spans="2:21" ht="15" customHeight="1" thickBot="1" x14ac:dyDescent="0.3">
      <c r="B25" s="277" t="s">
        <v>360</v>
      </c>
      <c r="C25" s="266"/>
      <c r="D25" s="561"/>
      <c r="E25" s="266" t="s">
        <v>252</v>
      </c>
      <c r="F25" s="267"/>
      <c r="G25" s="272"/>
      <c r="H25" s="273"/>
      <c r="I25" s="272"/>
      <c r="J25" s="273"/>
      <c r="K25" s="278"/>
      <c r="L25" s="279"/>
      <c r="M25" s="278"/>
      <c r="N25" s="279"/>
      <c r="O25" s="278"/>
      <c r="P25" s="279"/>
      <c r="Q25" s="280"/>
      <c r="R25" s="279"/>
      <c r="S25" s="560" t="str">
        <f t="shared" si="0"/>
        <v/>
      </c>
      <c r="T25" s="215"/>
    </row>
    <row r="26" spans="2:21" ht="15" customHeight="1" thickBot="1" x14ac:dyDescent="0.3">
      <c r="B26" s="281" t="s">
        <v>361</v>
      </c>
      <c r="C26" s="546"/>
      <c r="D26" s="562"/>
      <c r="E26" s="546"/>
      <c r="F26" s="562"/>
      <c r="G26" s="546"/>
      <c r="H26" s="562"/>
      <c r="I26" s="546"/>
      <c r="J26" s="562"/>
      <c r="K26" s="546"/>
      <c r="L26" s="562"/>
      <c r="M26" s="546"/>
      <c r="N26" s="562"/>
      <c r="O26" s="546"/>
      <c r="P26" s="562"/>
      <c r="Q26" s="282"/>
      <c r="R26" s="562"/>
      <c r="S26" s="554" t="str">
        <f>IF(EE!E52&lt;&gt;"","X","")</f>
        <v/>
      </c>
      <c r="T26" s="183" t="s">
        <v>362</v>
      </c>
      <c r="U26" s="283"/>
    </row>
    <row r="27" spans="2:21" ht="15" customHeight="1" thickBot="1" x14ac:dyDescent="0.3">
      <c r="B27" s="284" t="s">
        <v>363</v>
      </c>
      <c r="C27" s="563"/>
      <c r="D27" s="562"/>
      <c r="E27" s="546"/>
      <c r="F27" s="562"/>
      <c r="G27" s="546"/>
      <c r="H27" s="562"/>
      <c r="I27" s="546"/>
      <c r="J27" s="562"/>
      <c r="K27" s="546"/>
      <c r="L27" s="562"/>
      <c r="M27" s="546"/>
      <c r="N27" s="562"/>
      <c r="O27" s="546"/>
      <c r="P27" s="562"/>
      <c r="Q27" s="282"/>
      <c r="R27" s="562"/>
      <c r="S27" s="554" t="str">
        <f>IF(EE!E53&lt;&gt;"","X","")</f>
        <v/>
      </c>
      <c r="T27" s="183" t="s">
        <v>364</v>
      </c>
    </row>
    <row r="28" spans="2:21" ht="15" customHeight="1" thickBot="1" x14ac:dyDescent="0.3">
      <c r="B28" s="285" t="s">
        <v>365</v>
      </c>
      <c r="C28" s="564"/>
      <c r="D28" s="565"/>
      <c r="E28" s="564"/>
      <c r="F28" s="566"/>
      <c r="G28" s="564"/>
      <c r="H28" s="566"/>
      <c r="I28" s="564"/>
      <c r="J28" s="566"/>
      <c r="K28" s="564"/>
      <c r="L28" s="566"/>
      <c r="M28" s="564"/>
      <c r="N28" s="566"/>
      <c r="O28" s="564"/>
      <c r="P28" s="566"/>
      <c r="Q28" s="286" t="str">
        <f>IF(EE!E55&lt;&gt;"","X","")</f>
        <v/>
      </c>
      <c r="R28" s="566"/>
      <c r="S28" s="567" t="str">
        <f t="shared" si="0"/>
        <v/>
      </c>
      <c r="T28" s="183" t="s">
        <v>366</v>
      </c>
    </row>
    <row r="29" spans="2:21" ht="15" customHeight="1" thickTop="1" x14ac:dyDescent="0.2">
      <c r="B29" s="287" t="s">
        <v>367</v>
      </c>
      <c r="C29" s="568"/>
      <c r="D29" s="569"/>
      <c r="E29" s="568"/>
      <c r="F29" s="561"/>
      <c r="G29" s="568"/>
      <c r="H29" s="561"/>
      <c r="I29" s="568"/>
      <c r="J29" s="561"/>
      <c r="K29" s="570"/>
      <c r="L29" s="571"/>
      <c r="M29" s="570"/>
      <c r="N29" s="571"/>
      <c r="O29" s="570"/>
      <c r="P29" s="571"/>
      <c r="Q29" s="572"/>
      <c r="R29" s="571"/>
      <c r="S29" s="573" t="str">
        <f>IF(AND(Q29&lt;&gt;"",R29&lt;&gt;""),"X","")</f>
        <v/>
      </c>
    </row>
    <row r="30" spans="2:21" ht="15" customHeight="1" x14ac:dyDescent="0.25">
      <c r="B30" s="288" t="s">
        <v>368</v>
      </c>
      <c r="C30" s="568"/>
      <c r="D30" s="569"/>
      <c r="E30" s="568"/>
      <c r="F30" s="561"/>
      <c r="G30" s="568"/>
      <c r="H30" s="561"/>
      <c r="I30" s="568"/>
      <c r="J30" s="561"/>
      <c r="K30" s="339"/>
      <c r="L30" s="344"/>
      <c r="M30" s="339"/>
      <c r="N30" s="344"/>
      <c r="O30" s="339"/>
      <c r="P30" s="344"/>
      <c r="Q30" s="342"/>
      <c r="R30" s="344"/>
      <c r="S30" s="573" t="str">
        <f t="shared" ref="S30:S32" si="1">IF(AND(Q30&lt;&gt;"",R30&lt;&gt;""),"X","")</f>
        <v/>
      </c>
    </row>
    <row r="31" spans="2:21" ht="15" customHeight="1" x14ac:dyDescent="0.25">
      <c r="B31" s="288" t="s">
        <v>369</v>
      </c>
      <c r="C31" s="568"/>
      <c r="D31" s="569"/>
      <c r="E31" s="568"/>
      <c r="F31" s="561"/>
      <c r="G31" s="568"/>
      <c r="H31" s="561"/>
      <c r="I31" s="568"/>
      <c r="J31" s="561"/>
      <c r="K31" s="339"/>
      <c r="L31" s="344"/>
      <c r="M31" s="339"/>
      <c r="N31" s="344"/>
      <c r="O31" s="339"/>
      <c r="P31" s="344"/>
      <c r="Q31" s="342"/>
      <c r="R31" s="344"/>
      <c r="S31" s="573" t="str">
        <f t="shared" si="1"/>
        <v/>
      </c>
    </row>
    <row r="32" spans="2:21" ht="15" customHeight="1" thickBot="1" x14ac:dyDescent="0.3">
      <c r="B32" s="289" t="s">
        <v>370</v>
      </c>
      <c r="C32" s="574"/>
      <c r="D32" s="575"/>
      <c r="E32" s="574"/>
      <c r="F32" s="576"/>
      <c r="G32" s="574"/>
      <c r="H32" s="576"/>
      <c r="I32" s="574"/>
      <c r="J32" s="576"/>
      <c r="K32" s="433"/>
      <c r="L32" s="577"/>
      <c r="M32" s="433"/>
      <c r="N32" s="577"/>
      <c r="O32" s="433"/>
      <c r="P32" s="577"/>
      <c r="Q32" s="472"/>
      <c r="R32" s="577"/>
      <c r="S32" s="555" t="str">
        <f t="shared" si="1"/>
        <v/>
      </c>
    </row>
    <row r="33" spans="2:17" ht="15" customHeight="1" x14ac:dyDescent="0.25">
      <c r="Q33" s="183" t="s">
        <v>371</v>
      </c>
    </row>
    <row r="34" spans="2:17" ht="12.6" customHeight="1" x14ac:dyDescent="0.25">
      <c r="B34" s="184" t="s">
        <v>273</v>
      </c>
    </row>
    <row r="35" spans="2:17" ht="12.6" customHeight="1" x14ac:dyDescent="0.25">
      <c r="B35" s="184" t="s">
        <v>372</v>
      </c>
    </row>
    <row r="36" spans="2:17" ht="12.6" customHeight="1" x14ac:dyDescent="0.25">
      <c r="B36" s="184" t="s">
        <v>274</v>
      </c>
    </row>
    <row r="37" spans="2:17" ht="12.6" customHeight="1" x14ac:dyDescent="0.25">
      <c r="B37" s="184" t="s">
        <v>373</v>
      </c>
    </row>
    <row r="38" spans="2:17" ht="12.6" customHeight="1" x14ac:dyDescent="0.25">
      <c r="B38" s="184" t="s">
        <v>374</v>
      </c>
    </row>
  </sheetData>
  <printOptions horizontalCentered="1" verticalCentered="1"/>
  <pageMargins left="0.39370078740157483" right="0.39370078740157483" top="0.39370078740157483" bottom="0.39370078740157483" header="0" footer="0"/>
  <pageSetup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2638D-95AB-441A-A370-46FE4025422F}">
  <sheetPr>
    <tabColor theme="2"/>
    <pageSetUpPr fitToPage="1"/>
  </sheetPr>
  <dimension ref="B1:AS42"/>
  <sheetViews>
    <sheetView zoomScale="70" zoomScaleNormal="70" workbookViewId="0">
      <pane xSplit="2" ySplit="6" topLeftCell="O7" activePane="bottomRight" state="frozen"/>
      <selection activeCell="I33" sqref="I33"/>
      <selection pane="topRight" activeCell="I33" sqref="I33"/>
      <selection pane="bottomLeft" activeCell="I33" sqref="I33"/>
      <selection pane="bottomRight" activeCell="AR27" sqref="AR27"/>
    </sheetView>
  </sheetViews>
  <sheetFormatPr defaultColWidth="9.109375" defaultRowHeight="10.199999999999999" x14ac:dyDescent="0.25"/>
  <cols>
    <col min="1" max="1" width="1.77734375" style="184" customWidth="1"/>
    <col min="2" max="2" width="66.88671875" style="184" customWidth="1"/>
    <col min="3" max="34" width="8.6640625" style="184" customWidth="1"/>
    <col min="35" max="36" width="10.77734375" style="184" customWidth="1"/>
    <col min="37" max="42" width="8.6640625" style="184" customWidth="1"/>
    <col min="43" max="45" width="11.77734375" style="184" customWidth="1"/>
    <col min="46" max="16384" width="9.109375" style="184"/>
  </cols>
  <sheetData>
    <row r="1" spans="2:45" s="186" customFormat="1" ht="18" customHeight="1" x14ac:dyDescent="0.25">
      <c r="B1" s="155" t="s">
        <v>375</v>
      </c>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row>
    <row r="2" spans="2:45" ht="18" customHeight="1" thickBot="1" x14ac:dyDescent="0.3"/>
    <row r="3" spans="2:45" ht="51" customHeight="1" x14ac:dyDescent="0.25">
      <c r="B3" s="290" t="s">
        <v>242</v>
      </c>
      <c r="C3" s="291" t="s">
        <v>376</v>
      </c>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3"/>
      <c r="AF3" s="294"/>
      <c r="AG3" s="654" t="s">
        <v>377</v>
      </c>
      <c r="AH3" s="655"/>
      <c r="AI3" s="295" t="s">
        <v>378</v>
      </c>
      <c r="AJ3" s="296"/>
      <c r="AK3" s="656" t="s">
        <v>379</v>
      </c>
      <c r="AL3" s="657"/>
      <c r="AM3" s="654" t="s">
        <v>380</v>
      </c>
      <c r="AN3" s="655"/>
      <c r="AO3" s="654" t="s">
        <v>381</v>
      </c>
      <c r="AP3" s="655"/>
      <c r="AQ3" s="295" t="s">
        <v>382</v>
      </c>
      <c r="AR3" s="219" t="s">
        <v>383</v>
      </c>
      <c r="AS3" s="219" t="s">
        <v>384</v>
      </c>
    </row>
    <row r="4" spans="2:45" ht="72" customHeight="1" x14ac:dyDescent="0.25">
      <c r="B4" s="297"/>
      <c r="C4" s="658" t="s">
        <v>385</v>
      </c>
      <c r="D4" s="653"/>
      <c r="E4" s="652" t="s">
        <v>386</v>
      </c>
      <c r="F4" s="653"/>
      <c r="G4" s="652" t="s">
        <v>387</v>
      </c>
      <c r="H4" s="653"/>
      <c r="I4" s="652" t="s">
        <v>329</v>
      </c>
      <c r="J4" s="653"/>
      <c r="K4" s="652" t="s">
        <v>330</v>
      </c>
      <c r="L4" s="653"/>
      <c r="M4" s="652" t="s">
        <v>331</v>
      </c>
      <c r="N4" s="653"/>
      <c r="O4" s="652" t="s">
        <v>332</v>
      </c>
      <c r="P4" s="653"/>
      <c r="Q4" s="652" t="s">
        <v>333</v>
      </c>
      <c r="R4" s="653"/>
      <c r="S4" s="652" t="s">
        <v>334</v>
      </c>
      <c r="T4" s="653"/>
      <c r="U4" s="652" t="s">
        <v>335</v>
      </c>
      <c r="V4" s="653"/>
      <c r="W4" s="652" t="s">
        <v>336</v>
      </c>
      <c r="X4" s="653"/>
      <c r="Y4" s="652" t="s">
        <v>337</v>
      </c>
      <c r="Z4" s="653"/>
      <c r="AA4" s="652" t="s">
        <v>338</v>
      </c>
      <c r="AB4" s="653"/>
      <c r="AC4" s="652" t="s">
        <v>388</v>
      </c>
      <c r="AD4" s="653"/>
      <c r="AE4" s="652" t="s">
        <v>268</v>
      </c>
      <c r="AF4" s="659"/>
      <c r="AG4" s="298"/>
      <c r="AH4" s="299"/>
      <c r="AI4" s="300"/>
      <c r="AJ4" s="301"/>
      <c r="AK4" s="300"/>
      <c r="AL4" s="301"/>
      <c r="AM4" s="298"/>
      <c r="AN4" s="299"/>
      <c r="AO4" s="298"/>
      <c r="AP4" s="299"/>
      <c r="AQ4" s="302"/>
      <c r="AR4" s="303"/>
      <c r="AS4" s="303"/>
    </row>
    <row r="5" spans="2:45" ht="36" customHeight="1" x14ac:dyDescent="0.25">
      <c r="B5" s="297"/>
      <c r="C5" s="304" t="s">
        <v>389</v>
      </c>
      <c r="D5" s="305" t="s">
        <v>390</v>
      </c>
      <c r="E5" s="304" t="s">
        <v>389</v>
      </c>
      <c r="F5" s="305" t="s">
        <v>390</v>
      </c>
      <c r="G5" s="304" t="s">
        <v>389</v>
      </c>
      <c r="H5" s="305" t="s">
        <v>390</v>
      </c>
      <c r="I5" s="304" t="s">
        <v>389</v>
      </c>
      <c r="J5" s="305" t="s">
        <v>390</v>
      </c>
      <c r="K5" s="304" t="s">
        <v>389</v>
      </c>
      <c r="L5" s="305" t="s">
        <v>390</v>
      </c>
      <c r="M5" s="304" t="s">
        <v>389</v>
      </c>
      <c r="N5" s="305" t="s">
        <v>390</v>
      </c>
      <c r="O5" s="304" t="s">
        <v>389</v>
      </c>
      <c r="P5" s="305" t="s">
        <v>390</v>
      </c>
      <c r="Q5" s="304" t="s">
        <v>389</v>
      </c>
      <c r="R5" s="305" t="s">
        <v>390</v>
      </c>
      <c r="S5" s="304" t="s">
        <v>389</v>
      </c>
      <c r="T5" s="305" t="s">
        <v>390</v>
      </c>
      <c r="U5" s="304" t="s">
        <v>389</v>
      </c>
      <c r="V5" s="305" t="s">
        <v>390</v>
      </c>
      <c r="W5" s="304" t="s">
        <v>389</v>
      </c>
      <c r="X5" s="305" t="s">
        <v>390</v>
      </c>
      <c r="Y5" s="304" t="s">
        <v>389</v>
      </c>
      <c r="Z5" s="305" t="s">
        <v>390</v>
      </c>
      <c r="AA5" s="304" t="s">
        <v>389</v>
      </c>
      <c r="AB5" s="305" t="s">
        <v>390</v>
      </c>
      <c r="AC5" s="304" t="s">
        <v>389</v>
      </c>
      <c r="AD5" s="305" t="s">
        <v>390</v>
      </c>
      <c r="AE5" s="304" t="s">
        <v>389</v>
      </c>
      <c r="AF5" s="306" t="s">
        <v>390</v>
      </c>
      <c r="AG5" s="307" t="s">
        <v>389</v>
      </c>
      <c r="AH5" s="308" t="s">
        <v>390</v>
      </c>
      <c r="AI5" s="307" t="s">
        <v>389</v>
      </c>
      <c r="AJ5" s="308" t="s">
        <v>390</v>
      </c>
      <c r="AK5" s="307" t="s">
        <v>389</v>
      </c>
      <c r="AL5" s="308" t="s">
        <v>390</v>
      </c>
      <c r="AM5" s="307" t="s">
        <v>389</v>
      </c>
      <c r="AN5" s="308" t="s">
        <v>390</v>
      </c>
      <c r="AO5" s="307" t="s">
        <v>389</v>
      </c>
      <c r="AP5" s="308" t="s">
        <v>390</v>
      </c>
      <c r="AQ5" s="309"/>
      <c r="AR5" s="310"/>
      <c r="AS5" s="311"/>
    </row>
    <row r="6" spans="2:45" ht="30" customHeight="1" thickBot="1" x14ac:dyDescent="0.3">
      <c r="B6" s="312"/>
      <c r="C6" s="313" t="s">
        <v>340</v>
      </c>
      <c r="D6" s="314"/>
      <c r="E6" s="315" t="s">
        <v>391</v>
      </c>
      <c r="F6" s="316" t="s">
        <v>252</v>
      </c>
      <c r="G6" s="317" t="s">
        <v>342</v>
      </c>
      <c r="H6" s="317" t="s">
        <v>252</v>
      </c>
      <c r="I6" s="318" t="s">
        <v>392</v>
      </c>
      <c r="J6" s="317" t="s">
        <v>252</v>
      </c>
      <c r="K6" s="318" t="s">
        <v>344</v>
      </c>
      <c r="L6" s="317" t="s">
        <v>252</v>
      </c>
      <c r="M6" s="318" t="s">
        <v>393</v>
      </c>
      <c r="N6" s="317" t="s">
        <v>252</v>
      </c>
      <c r="O6" s="318" t="s">
        <v>346</v>
      </c>
      <c r="P6" s="317" t="s">
        <v>252</v>
      </c>
      <c r="Q6" s="318" t="s">
        <v>347</v>
      </c>
      <c r="R6" s="317" t="s">
        <v>252</v>
      </c>
      <c r="S6" s="318" t="s">
        <v>348</v>
      </c>
      <c r="T6" s="317" t="s">
        <v>252</v>
      </c>
      <c r="U6" s="318" t="s">
        <v>349</v>
      </c>
      <c r="V6" s="317" t="s">
        <v>252</v>
      </c>
      <c r="W6" s="318" t="s">
        <v>350</v>
      </c>
      <c r="X6" s="317" t="s">
        <v>252</v>
      </c>
      <c r="Y6" s="318" t="s">
        <v>351</v>
      </c>
      <c r="Z6" s="317" t="s">
        <v>252</v>
      </c>
      <c r="AA6" s="318" t="s">
        <v>352</v>
      </c>
      <c r="AB6" s="317" t="s">
        <v>252</v>
      </c>
      <c r="AC6" s="317" t="s">
        <v>353</v>
      </c>
      <c r="AD6" s="317" t="s">
        <v>252</v>
      </c>
      <c r="AE6" s="319" t="s">
        <v>354</v>
      </c>
      <c r="AF6" s="317" t="s">
        <v>252</v>
      </c>
      <c r="AG6" s="320" t="s">
        <v>355</v>
      </c>
      <c r="AH6" s="321" t="s">
        <v>252</v>
      </c>
      <c r="AI6" s="322" t="s">
        <v>394</v>
      </c>
      <c r="AJ6" s="323" t="s">
        <v>252</v>
      </c>
      <c r="AK6" s="324" t="s">
        <v>395</v>
      </c>
      <c r="AL6" s="325" t="s">
        <v>252</v>
      </c>
      <c r="AM6" s="322" t="s">
        <v>396</v>
      </c>
      <c r="AN6" s="326" t="s">
        <v>252</v>
      </c>
      <c r="AO6" s="322" t="s">
        <v>397</v>
      </c>
      <c r="AP6" s="326" t="s">
        <v>252</v>
      </c>
      <c r="AQ6" s="327" t="s">
        <v>398</v>
      </c>
      <c r="AR6" s="328" t="s">
        <v>399</v>
      </c>
      <c r="AS6" s="329" t="s">
        <v>400</v>
      </c>
    </row>
    <row r="7" spans="2:45" ht="15" customHeight="1" thickTop="1" x14ac:dyDescent="0.2">
      <c r="B7" s="172" t="s">
        <v>249</v>
      </c>
      <c r="C7" s="330"/>
      <c r="D7" s="331"/>
      <c r="E7" s="332"/>
      <c r="F7" s="331"/>
      <c r="G7" s="331"/>
      <c r="H7" s="331"/>
      <c r="I7" s="333"/>
      <c r="J7" s="333"/>
      <c r="K7" s="333"/>
      <c r="L7" s="333"/>
      <c r="M7" s="333"/>
      <c r="N7" s="333"/>
      <c r="O7" s="333"/>
      <c r="P7" s="333"/>
      <c r="Q7" s="333"/>
      <c r="R7" s="333"/>
      <c r="S7" s="333"/>
      <c r="T7" s="333"/>
      <c r="U7" s="333"/>
      <c r="V7" s="333"/>
      <c r="W7" s="333"/>
      <c r="X7" s="333"/>
      <c r="Y7" s="333"/>
      <c r="Z7" s="333"/>
      <c r="AA7" s="333"/>
      <c r="AB7" s="333"/>
      <c r="AC7" s="331"/>
      <c r="AD7" s="333"/>
      <c r="AE7" s="331"/>
      <c r="AF7" s="334"/>
      <c r="AG7" s="335"/>
      <c r="AH7" s="334"/>
      <c r="AI7" s="330" t="str">
        <f>IF(AND(AE7&lt;&gt;"",AG7&lt;&gt;""),"X","")</f>
        <v/>
      </c>
      <c r="AJ7" s="336"/>
      <c r="AK7" s="335"/>
      <c r="AL7" s="334"/>
      <c r="AM7" s="330"/>
      <c r="AN7" s="336"/>
      <c r="AO7" s="330" t="s">
        <v>252</v>
      </c>
      <c r="AP7" s="336" t="s">
        <v>252</v>
      </c>
      <c r="AQ7" s="337"/>
      <c r="AR7" s="335"/>
      <c r="AS7" s="337" t="str">
        <f>IF(AND(AQ7&lt;&gt;"",AR7&lt;&gt;""),"X","")</f>
        <v/>
      </c>
    </row>
    <row r="8" spans="2:45" ht="15" customHeight="1" x14ac:dyDescent="0.2">
      <c r="B8" s="268" t="s">
        <v>401</v>
      </c>
      <c r="C8" s="338"/>
      <c r="D8" s="339"/>
      <c r="E8" s="340"/>
      <c r="F8" s="339"/>
      <c r="G8" s="339"/>
      <c r="H8" s="339"/>
      <c r="I8" s="341"/>
      <c r="J8" s="341"/>
      <c r="K8" s="341"/>
      <c r="L8" s="341"/>
      <c r="M8" s="341"/>
      <c r="N8" s="341"/>
      <c r="O8" s="341"/>
      <c r="P8" s="341"/>
      <c r="Q8" s="341"/>
      <c r="R8" s="341"/>
      <c r="S8" s="341"/>
      <c r="T8" s="341"/>
      <c r="U8" s="341"/>
      <c r="V8" s="341"/>
      <c r="W8" s="341"/>
      <c r="X8" s="341"/>
      <c r="Y8" s="341"/>
      <c r="Z8" s="341"/>
      <c r="AA8" s="341"/>
      <c r="AB8" s="341"/>
      <c r="AC8" s="339"/>
      <c r="AD8" s="341"/>
      <c r="AE8" s="339"/>
      <c r="AF8" s="342"/>
      <c r="AG8" s="343"/>
      <c r="AH8" s="342"/>
      <c r="AI8" s="338" t="str">
        <f t="shared" ref="AI8:AI26" si="0">IF(AND(AE8&lt;&gt;"",AG8&lt;&gt;""),"X","")</f>
        <v/>
      </c>
      <c r="AJ8" s="344"/>
      <c r="AK8" s="343"/>
      <c r="AL8" s="342"/>
      <c r="AM8" s="338"/>
      <c r="AN8" s="344"/>
      <c r="AO8" s="338" t="s">
        <v>252</v>
      </c>
      <c r="AP8" s="344" t="s">
        <v>252</v>
      </c>
      <c r="AQ8" s="232"/>
      <c r="AR8" s="343"/>
      <c r="AS8" s="232" t="str">
        <f t="shared" ref="AS8:AS26" si="1">IF(AND(AQ8&lt;&gt;"",AR8&lt;&gt;""),"X","")</f>
        <v/>
      </c>
    </row>
    <row r="9" spans="2:45" ht="15" customHeight="1" x14ac:dyDescent="0.2">
      <c r="B9" s="174" t="s">
        <v>251</v>
      </c>
      <c r="C9" s="338" t="s">
        <v>252</v>
      </c>
      <c r="D9" s="339"/>
      <c r="E9" s="340"/>
      <c r="F9" s="339"/>
      <c r="G9" s="339"/>
      <c r="H9" s="339"/>
      <c r="I9" s="341"/>
      <c r="J9" s="339"/>
      <c r="K9" s="341"/>
      <c r="L9" s="339"/>
      <c r="M9" s="341"/>
      <c r="N9" s="339"/>
      <c r="O9" s="341"/>
      <c r="P9" s="339"/>
      <c r="Q9" s="341"/>
      <c r="R9" s="339"/>
      <c r="S9" s="341"/>
      <c r="T9" s="339"/>
      <c r="U9" s="341"/>
      <c r="V9" s="339"/>
      <c r="W9" s="341"/>
      <c r="X9" s="339"/>
      <c r="Y9" s="341"/>
      <c r="Z9" s="339"/>
      <c r="AA9" s="341"/>
      <c r="AB9" s="339"/>
      <c r="AC9" s="345"/>
      <c r="AD9" s="341"/>
      <c r="AE9" s="339"/>
      <c r="AF9" s="342"/>
      <c r="AG9" s="343"/>
      <c r="AH9" s="342"/>
      <c r="AI9" s="338" t="str">
        <f t="shared" si="0"/>
        <v/>
      </c>
      <c r="AJ9" s="344"/>
      <c r="AK9" s="343"/>
      <c r="AL9" s="342"/>
      <c r="AM9" s="338"/>
      <c r="AN9" s="344"/>
      <c r="AO9" s="201"/>
      <c r="AP9" s="201"/>
      <c r="AQ9" s="232"/>
      <c r="AR9" s="343"/>
      <c r="AS9" s="232" t="str">
        <f t="shared" si="1"/>
        <v/>
      </c>
    </row>
    <row r="10" spans="2:45" ht="15" customHeight="1" x14ac:dyDescent="0.25">
      <c r="B10" s="176" t="s">
        <v>253</v>
      </c>
      <c r="C10" s="338" t="s">
        <v>252</v>
      </c>
      <c r="D10" s="339"/>
      <c r="E10" s="340" t="s">
        <v>252</v>
      </c>
      <c r="F10" s="339"/>
      <c r="G10" s="269" t="s">
        <v>252</v>
      </c>
      <c r="H10" s="339"/>
      <c r="I10" s="341"/>
      <c r="J10" s="339"/>
      <c r="K10" s="341"/>
      <c r="L10" s="339"/>
      <c r="M10" s="341"/>
      <c r="N10" s="339"/>
      <c r="O10" s="341"/>
      <c r="P10" s="339"/>
      <c r="Q10" s="341"/>
      <c r="R10" s="339"/>
      <c r="S10" s="341"/>
      <c r="T10" s="339"/>
      <c r="U10" s="341"/>
      <c r="V10" s="339"/>
      <c r="W10" s="341"/>
      <c r="X10" s="339"/>
      <c r="Y10" s="341"/>
      <c r="Z10" s="339"/>
      <c r="AA10" s="341"/>
      <c r="AB10" s="339"/>
      <c r="AC10" s="345"/>
      <c r="AD10" s="341"/>
      <c r="AE10" s="339"/>
      <c r="AF10" s="342"/>
      <c r="AG10" s="343"/>
      <c r="AH10" s="342"/>
      <c r="AI10" s="338" t="str">
        <f t="shared" si="0"/>
        <v/>
      </c>
      <c r="AJ10" s="344"/>
      <c r="AK10" s="343"/>
      <c r="AL10" s="342" t="s">
        <v>252</v>
      </c>
      <c r="AM10" s="338"/>
      <c r="AN10" s="344"/>
      <c r="AO10" s="201"/>
      <c r="AP10" s="201"/>
      <c r="AQ10" s="232"/>
      <c r="AR10" s="343"/>
      <c r="AS10" s="232" t="str">
        <f t="shared" si="1"/>
        <v/>
      </c>
    </row>
    <row r="11" spans="2:45" ht="15" customHeight="1" x14ac:dyDescent="0.25">
      <c r="B11" s="177" t="s">
        <v>254</v>
      </c>
      <c r="C11" s="338"/>
      <c r="D11" s="339"/>
      <c r="E11" s="340"/>
      <c r="F11" s="339"/>
      <c r="G11" s="339"/>
      <c r="H11" s="339"/>
      <c r="I11" s="269"/>
      <c r="J11" s="339"/>
      <c r="K11" s="269"/>
      <c r="L11" s="339"/>
      <c r="M11" s="269"/>
      <c r="N11" s="339"/>
      <c r="O11" s="269"/>
      <c r="P11" s="339"/>
      <c r="Q11" s="269"/>
      <c r="R11" s="339"/>
      <c r="S11" s="269"/>
      <c r="T11" s="339"/>
      <c r="U11" s="269"/>
      <c r="V11" s="339"/>
      <c r="W11" s="269"/>
      <c r="X11" s="339"/>
      <c r="Y11" s="269"/>
      <c r="Z11" s="339"/>
      <c r="AA11" s="269"/>
      <c r="AB11" s="339"/>
      <c r="AC11" s="269" t="s">
        <v>252</v>
      </c>
      <c r="AD11" s="341"/>
      <c r="AE11" s="339"/>
      <c r="AF11" s="342"/>
      <c r="AG11" s="343" t="s">
        <v>252</v>
      </c>
      <c r="AH11" s="342"/>
      <c r="AI11" s="338" t="str">
        <f t="shared" si="0"/>
        <v/>
      </c>
      <c r="AJ11" s="344"/>
      <c r="AK11" s="343"/>
      <c r="AL11" s="342"/>
      <c r="AM11" s="338"/>
      <c r="AN11" s="344"/>
      <c r="AO11" s="201"/>
      <c r="AP11" s="201"/>
      <c r="AQ11" s="232"/>
      <c r="AR11" s="343"/>
      <c r="AS11" s="232" t="str">
        <f t="shared" si="1"/>
        <v/>
      </c>
    </row>
    <row r="12" spans="2:45" ht="15" customHeight="1" x14ac:dyDescent="0.2">
      <c r="B12" s="174" t="s">
        <v>255</v>
      </c>
      <c r="C12" s="338"/>
      <c r="D12" s="339"/>
      <c r="E12" s="345"/>
      <c r="F12" s="339"/>
      <c r="G12" s="269" t="s">
        <v>252</v>
      </c>
      <c r="H12" s="339" t="s">
        <v>252</v>
      </c>
      <c r="I12" s="341"/>
      <c r="J12" s="339"/>
      <c r="K12" s="341"/>
      <c r="L12" s="339"/>
      <c r="M12" s="341"/>
      <c r="N12" s="339"/>
      <c r="O12" s="341"/>
      <c r="P12" s="339"/>
      <c r="Q12" s="341"/>
      <c r="R12" s="339"/>
      <c r="S12" s="341"/>
      <c r="T12" s="339"/>
      <c r="U12" s="341"/>
      <c r="V12" s="339"/>
      <c r="W12" s="341"/>
      <c r="X12" s="339"/>
      <c r="Y12" s="341"/>
      <c r="Z12" s="339"/>
      <c r="AA12" s="341"/>
      <c r="AB12" s="339"/>
      <c r="AC12" s="345"/>
      <c r="AD12" s="341"/>
      <c r="AE12" s="339"/>
      <c r="AF12" s="342"/>
      <c r="AG12" s="343"/>
      <c r="AH12" s="342"/>
      <c r="AI12" s="338" t="str">
        <f t="shared" si="0"/>
        <v/>
      </c>
      <c r="AJ12" s="344"/>
      <c r="AK12" s="343"/>
      <c r="AL12" s="342"/>
      <c r="AM12" s="338"/>
      <c r="AN12" s="344"/>
      <c r="AO12" s="201"/>
      <c r="AP12" s="201"/>
      <c r="AQ12" s="232"/>
      <c r="AR12" s="343"/>
      <c r="AS12" s="232" t="str">
        <f t="shared" si="1"/>
        <v/>
      </c>
    </row>
    <row r="13" spans="2:45" ht="15" customHeight="1" x14ac:dyDescent="0.2">
      <c r="B13" s="174" t="s">
        <v>256</v>
      </c>
      <c r="C13" s="338"/>
      <c r="D13" s="339"/>
      <c r="E13" s="345"/>
      <c r="F13" s="339"/>
      <c r="G13" s="269" t="s">
        <v>252</v>
      </c>
      <c r="H13" s="339" t="s">
        <v>252</v>
      </c>
      <c r="I13" s="341"/>
      <c r="J13" s="339"/>
      <c r="K13" s="341"/>
      <c r="L13" s="339"/>
      <c r="M13" s="341"/>
      <c r="N13" s="339"/>
      <c r="O13" s="341"/>
      <c r="P13" s="339"/>
      <c r="Q13" s="341"/>
      <c r="R13" s="339"/>
      <c r="S13" s="341"/>
      <c r="T13" s="339"/>
      <c r="U13" s="341"/>
      <c r="V13" s="339"/>
      <c r="W13" s="341"/>
      <c r="X13" s="339"/>
      <c r="Y13" s="341"/>
      <c r="Z13" s="339"/>
      <c r="AA13" s="341"/>
      <c r="AB13" s="339"/>
      <c r="AC13" s="345"/>
      <c r="AD13" s="341"/>
      <c r="AE13" s="339"/>
      <c r="AF13" s="342"/>
      <c r="AG13" s="343"/>
      <c r="AH13" s="342"/>
      <c r="AI13" s="338" t="str">
        <f t="shared" si="0"/>
        <v/>
      </c>
      <c r="AJ13" s="344"/>
      <c r="AK13" s="343"/>
      <c r="AL13" s="342"/>
      <c r="AM13" s="338"/>
      <c r="AN13" s="344"/>
      <c r="AO13" s="201"/>
      <c r="AP13" s="201"/>
      <c r="AQ13" s="232"/>
      <c r="AR13" s="343"/>
      <c r="AS13" s="232" t="str">
        <f t="shared" si="1"/>
        <v/>
      </c>
    </row>
    <row r="14" spans="2:45" ht="15" customHeight="1" x14ac:dyDescent="0.2">
      <c r="B14" s="174" t="s">
        <v>257</v>
      </c>
      <c r="C14" s="338"/>
      <c r="D14" s="339"/>
      <c r="E14" s="345"/>
      <c r="F14" s="339"/>
      <c r="G14" s="269" t="s">
        <v>252</v>
      </c>
      <c r="H14" s="339" t="s">
        <v>252</v>
      </c>
      <c r="I14" s="341"/>
      <c r="J14" s="339"/>
      <c r="K14" s="341"/>
      <c r="L14" s="339"/>
      <c r="M14" s="341"/>
      <c r="N14" s="339"/>
      <c r="O14" s="341"/>
      <c r="P14" s="339"/>
      <c r="Q14" s="341"/>
      <c r="R14" s="339"/>
      <c r="S14" s="341"/>
      <c r="T14" s="339"/>
      <c r="U14" s="341"/>
      <c r="V14" s="339"/>
      <c r="W14" s="341"/>
      <c r="X14" s="339"/>
      <c r="Y14" s="341"/>
      <c r="Z14" s="339"/>
      <c r="AA14" s="341"/>
      <c r="AB14" s="339"/>
      <c r="AC14" s="345"/>
      <c r="AD14" s="341"/>
      <c r="AE14" s="339"/>
      <c r="AF14" s="342"/>
      <c r="AG14" s="343"/>
      <c r="AH14" s="342"/>
      <c r="AI14" s="338" t="str">
        <f t="shared" si="0"/>
        <v/>
      </c>
      <c r="AJ14" s="344"/>
      <c r="AK14" s="343"/>
      <c r="AL14" s="342"/>
      <c r="AM14" s="338"/>
      <c r="AN14" s="344"/>
      <c r="AO14" s="201"/>
      <c r="AP14" s="201"/>
      <c r="AQ14" s="232"/>
      <c r="AR14" s="343"/>
      <c r="AS14" s="232" t="str">
        <f t="shared" si="1"/>
        <v/>
      </c>
    </row>
    <row r="15" spans="2:45" ht="15" customHeight="1" x14ac:dyDescent="0.2">
      <c r="B15" s="174" t="s">
        <v>258</v>
      </c>
      <c r="C15" s="338"/>
      <c r="D15" s="339"/>
      <c r="E15" s="345"/>
      <c r="F15" s="339"/>
      <c r="G15" s="269" t="s">
        <v>252</v>
      </c>
      <c r="H15" s="339" t="s">
        <v>252</v>
      </c>
      <c r="I15" s="341"/>
      <c r="J15" s="339"/>
      <c r="K15" s="341"/>
      <c r="L15" s="339"/>
      <c r="M15" s="341"/>
      <c r="N15" s="339"/>
      <c r="O15" s="341"/>
      <c r="P15" s="339"/>
      <c r="Q15" s="341"/>
      <c r="R15" s="339"/>
      <c r="S15" s="341"/>
      <c r="T15" s="339"/>
      <c r="U15" s="341"/>
      <c r="V15" s="339"/>
      <c r="W15" s="341"/>
      <c r="X15" s="339"/>
      <c r="Y15" s="341"/>
      <c r="Z15" s="339"/>
      <c r="AA15" s="341"/>
      <c r="AB15" s="339"/>
      <c r="AC15" s="345"/>
      <c r="AD15" s="341"/>
      <c r="AE15" s="339"/>
      <c r="AF15" s="342"/>
      <c r="AG15" s="343"/>
      <c r="AH15" s="342"/>
      <c r="AI15" s="338" t="str">
        <f t="shared" si="0"/>
        <v/>
      </c>
      <c r="AJ15" s="344"/>
      <c r="AK15" s="343"/>
      <c r="AL15" s="342"/>
      <c r="AM15" s="338"/>
      <c r="AN15" s="344"/>
      <c r="AO15" s="201"/>
      <c r="AP15" s="201"/>
      <c r="AQ15" s="232"/>
      <c r="AR15" s="343"/>
      <c r="AS15" s="232" t="str">
        <f t="shared" si="1"/>
        <v/>
      </c>
    </row>
    <row r="16" spans="2:45" ht="15" customHeight="1" x14ac:dyDescent="0.2">
      <c r="B16" s="174" t="s">
        <v>259</v>
      </c>
      <c r="C16" s="338"/>
      <c r="D16" s="339"/>
      <c r="E16" s="345"/>
      <c r="F16" s="339"/>
      <c r="G16" s="269" t="s">
        <v>252</v>
      </c>
      <c r="H16" s="339" t="s">
        <v>252</v>
      </c>
      <c r="I16" s="341"/>
      <c r="J16" s="339"/>
      <c r="K16" s="341"/>
      <c r="L16" s="339"/>
      <c r="M16" s="341"/>
      <c r="N16" s="339"/>
      <c r="O16" s="341"/>
      <c r="P16" s="339"/>
      <c r="Q16" s="341"/>
      <c r="R16" s="339"/>
      <c r="S16" s="341"/>
      <c r="T16" s="339"/>
      <c r="U16" s="341"/>
      <c r="V16" s="339"/>
      <c r="W16" s="341"/>
      <c r="X16" s="339"/>
      <c r="Y16" s="341"/>
      <c r="Z16" s="339"/>
      <c r="AA16" s="341"/>
      <c r="AB16" s="339"/>
      <c r="AC16" s="344"/>
      <c r="AD16" s="341"/>
      <c r="AE16" s="339"/>
      <c r="AF16" s="346"/>
      <c r="AG16" s="343"/>
      <c r="AH16" s="342"/>
      <c r="AI16" s="338" t="str">
        <f t="shared" si="0"/>
        <v/>
      </c>
      <c r="AJ16" s="344"/>
      <c r="AK16" s="343"/>
      <c r="AL16" s="342"/>
      <c r="AM16" s="338"/>
      <c r="AN16" s="344"/>
      <c r="AO16" s="201"/>
      <c r="AP16" s="201"/>
      <c r="AQ16" s="232"/>
      <c r="AR16" s="343"/>
      <c r="AS16" s="232" t="str">
        <f t="shared" si="1"/>
        <v/>
      </c>
    </row>
    <row r="17" spans="2:45" ht="15" customHeight="1" x14ac:dyDescent="0.2">
      <c r="B17" s="174" t="s">
        <v>260</v>
      </c>
      <c r="C17" s="338"/>
      <c r="D17" s="339"/>
      <c r="E17" s="345"/>
      <c r="F17" s="339"/>
      <c r="G17" s="269" t="s">
        <v>252</v>
      </c>
      <c r="H17" s="339" t="s">
        <v>252</v>
      </c>
      <c r="I17" s="341"/>
      <c r="J17" s="339"/>
      <c r="K17" s="341"/>
      <c r="L17" s="339"/>
      <c r="M17" s="341"/>
      <c r="N17" s="339"/>
      <c r="O17" s="341"/>
      <c r="P17" s="339"/>
      <c r="Q17" s="341"/>
      <c r="R17" s="339"/>
      <c r="S17" s="341"/>
      <c r="T17" s="339"/>
      <c r="U17" s="341"/>
      <c r="V17" s="339"/>
      <c r="W17" s="341"/>
      <c r="X17" s="339"/>
      <c r="Y17" s="341"/>
      <c r="Z17" s="339"/>
      <c r="AA17" s="341"/>
      <c r="AB17" s="339"/>
      <c r="AC17" s="344"/>
      <c r="AD17" s="341"/>
      <c r="AE17" s="339"/>
      <c r="AF17" s="346"/>
      <c r="AG17" s="343"/>
      <c r="AH17" s="342"/>
      <c r="AI17" s="338" t="str">
        <f t="shared" si="0"/>
        <v/>
      </c>
      <c r="AJ17" s="344"/>
      <c r="AK17" s="343"/>
      <c r="AL17" s="342"/>
      <c r="AM17" s="338"/>
      <c r="AN17" s="344"/>
      <c r="AO17" s="201"/>
      <c r="AP17" s="201"/>
      <c r="AQ17" s="232"/>
      <c r="AR17" s="343"/>
      <c r="AS17" s="232" t="str">
        <f t="shared" si="1"/>
        <v/>
      </c>
    </row>
    <row r="18" spans="2:45" ht="15" customHeight="1" x14ac:dyDescent="0.2">
      <c r="B18" s="174" t="s">
        <v>261</v>
      </c>
      <c r="C18" s="338"/>
      <c r="D18" s="339"/>
      <c r="E18" s="345"/>
      <c r="F18" s="339"/>
      <c r="G18" s="269" t="s">
        <v>252</v>
      </c>
      <c r="H18" s="339" t="s">
        <v>252</v>
      </c>
      <c r="I18" s="341"/>
      <c r="J18" s="339"/>
      <c r="K18" s="341"/>
      <c r="L18" s="339"/>
      <c r="M18" s="341"/>
      <c r="N18" s="339"/>
      <c r="O18" s="341"/>
      <c r="P18" s="339"/>
      <c r="Q18" s="341"/>
      <c r="R18" s="339"/>
      <c r="S18" s="341"/>
      <c r="T18" s="339"/>
      <c r="U18" s="341"/>
      <c r="V18" s="339"/>
      <c r="W18" s="341"/>
      <c r="X18" s="339"/>
      <c r="Y18" s="341"/>
      <c r="Z18" s="339"/>
      <c r="AA18" s="341"/>
      <c r="AB18" s="339"/>
      <c r="AC18" s="344"/>
      <c r="AD18" s="341"/>
      <c r="AE18" s="339"/>
      <c r="AF18" s="346"/>
      <c r="AG18" s="343"/>
      <c r="AH18" s="342"/>
      <c r="AI18" s="338" t="str">
        <f t="shared" si="0"/>
        <v/>
      </c>
      <c r="AJ18" s="344"/>
      <c r="AK18" s="343"/>
      <c r="AL18" s="342"/>
      <c r="AM18" s="338"/>
      <c r="AN18" s="344"/>
      <c r="AO18" s="201"/>
      <c r="AP18" s="201"/>
      <c r="AQ18" s="232"/>
      <c r="AR18" s="343"/>
      <c r="AS18" s="232" t="str">
        <f t="shared" si="1"/>
        <v/>
      </c>
    </row>
    <row r="19" spans="2:45" ht="15" customHeight="1" x14ac:dyDescent="0.2">
      <c r="B19" s="174" t="s">
        <v>262</v>
      </c>
      <c r="C19" s="338"/>
      <c r="D19" s="339"/>
      <c r="E19" s="345"/>
      <c r="F19" s="339"/>
      <c r="G19" s="269" t="s">
        <v>252</v>
      </c>
      <c r="H19" s="339" t="s">
        <v>252</v>
      </c>
      <c r="I19" s="339"/>
      <c r="J19" s="339"/>
      <c r="K19" s="339"/>
      <c r="L19" s="339"/>
      <c r="M19" s="339"/>
      <c r="N19" s="339"/>
      <c r="O19" s="339"/>
      <c r="P19" s="339"/>
      <c r="Q19" s="339"/>
      <c r="R19" s="339"/>
      <c r="S19" s="339"/>
      <c r="T19" s="339"/>
      <c r="U19" s="339"/>
      <c r="V19" s="339"/>
      <c r="W19" s="339"/>
      <c r="X19" s="339"/>
      <c r="Y19" s="339"/>
      <c r="Z19" s="339"/>
      <c r="AA19" s="339"/>
      <c r="AB19" s="339"/>
      <c r="AC19" s="344"/>
      <c r="AD19" s="341"/>
      <c r="AE19" s="339"/>
      <c r="AF19" s="346"/>
      <c r="AG19" s="343"/>
      <c r="AH19" s="342"/>
      <c r="AI19" s="338" t="str">
        <f t="shared" si="0"/>
        <v/>
      </c>
      <c r="AJ19" s="344"/>
      <c r="AK19" s="343"/>
      <c r="AL19" s="342"/>
      <c r="AM19" s="338"/>
      <c r="AN19" s="344"/>
      <c r="AO19" s="201"/>
      <c r="AP19" s="201"/>
      <c r="AQ19" s="232"/>
      <c r="AR19" s="343"/>
      <c r="AS19" s="232" t="str">
        <f t="shared" si="1"/>
        <v/>
      </c>
    </row>
    <row r="20" spans="2:45" ht="15" customHeight="1" x14ac:dyDescent="0.2">
      <c r="B20" s="174" t="s">
        <v>263</v>
      </c>
      <c r="C20" s="338"/>
      <c r="D20" s="339"/>
      <c r="E20" s="345"/>
      <c r="F20" s="339"/>
      <c r="G20" s="269" t="s">
        <v>252</v>
      </c>
      <c r="H20" s="339" t="s">
        <v>252</v>
      </c>
      <c r="I20" s="339"/>
      <c r="J20" s="339"/>
      <c r="K20" s="339"/>
      <c r="L20" s="339"/>
      <c r="M20" s="339"/>
      <c r="N20" s="339"/>
      <c r="O20" s="339"/>
      <c r="P20" s="339"/>
      <c r="Q20" s="339"/>
      <c r="R20" s="339"/>
      <c r="S20" s="339"/>
      <c r="T20" s="339"/>
      <c r="U20" s="339"/>
      <c r="V20" s="339"/>
      <c r="W20" s="339"/>
      <c r="X20" s="339"/>
      <c r="Y20" s="339"/>
      <c r="Z20" s="339"/>
      <c r="AA20" s="339"/>
      <c r="AB20" s="339"/>
      <c r="AC20" s="344"/>
      <c r="AD20" s="341"/>
      <c r="AE20" s="339"/>
      <c r="AF20" s="346"/>
      <c r="AG20" s="343"/>
      <c r="AH20" s="342"/>
      <c r="AI20" s="338" t="str">
        <f t="shared" si="0"/>
        <v/>
      </c>
      <c r="AJ20" s="344"/>
      <c r="AK20" s="343"/>
      <c r="AL20" s="342"/>
      <c r="AM20" s="338"/>
      <c r="AN20" s="344"/>
      <c r="AO20" s="201"/>
      <c r="AP20" s="201"/>
      <c r="AQ20" s="232"/>
      <c r="AR20" s="343"/>
      <c r="AS20" s="232" t="str">
        <f t="shared" si="1"/>
        <v/>
      </c>
    </row>
    <row r="21" spans="2:45" ht="15" customHeight="1" x14ac:dyDescent="0.2">
      <c r="B21" s="174" t="s">
        <v>264</v>
      </c>
      <c r="C21" s="338"/>
      <c r="D21" s="201"/>
      <c r="E21" s="345"/>
      <c r="F21" s="201"/>
      <c r="G21" s="269" t="s">
        <v>252</v>
      </c>
      <c r="H21" s="201"/>
      <c r="I21" s="339"/>
      <c r="J21" s="201"/>
      <c r="K21" s="339"/>
      <c r="L21" s="201"/>
      <c r="M21" s="339"/>
      <c r="N21" s="201"/>
      <c r="O21" s="339"/>
      <c r="P21" s="201"/>
      <c r="Q21" s="339"/>
      <c r="R21" s="201"/>
      <c r="S21" s="339"/>
      <c r="T21" s="201"/>
      <c r="U21" s="339"/>
      <c r="V21" s="201"/>
      <c r="W21" s="339"/>
      <c r="X21" s="201"/>
      <c r="Y21" s="339"/>
      <c r="Z21" s="201"/>
      <c r="AA21" s="339"/>
      <c r="AB21" s="201"/>
      <c r="AC21" s="344"/>
      <c r="AD21" s="201"/>
      <c r="AE21" s="339"/>
      <c r="AF21" s="201"/>
      <c r="AG21" s="343"/>
      <c r="AH21" s="201"/>
      <c r="AI21" s="338" t="str">
        <f t="shared" si="0"/>
        <v/>
      </c>
      <c r="AJ21" s="347"/>
      <c r="AK21" s="343"/>
      <c r="AL21" s="201"/>
      <c r="AM21" s="338"/>
      <c r="AN21" s="348"/>
      <c r="AO21" s="338" t="s">
        <v>252</v>
      </c>
      <c r="AP21" s="344" t="s">
        <v>252</v>
      </c>
      <c r="AQ21" s="232"/>
      <c r="AR21" s="343"/>
      <c r="AS21" s="232" t="str">
        <f t="shared" si="1"/>
        <v/>
      </c>
    </row>
    <row r="22" spans="2:45" ht="15" customHeight="1" x14ac:dyDescent="0.2">
      <c r="B22" s="174" t="s">
        <v>265</v>
      </c>
      <c r="C22" s="338"/>
      <c r="D22" s="339"/>
      <c r="E22" s="345"/>
      <c r="F22" s="339"/>
      <c r="G22" s="269" t="s">
        <v>252</v>
      </c>
      <c r="H22" s="339"/>
      <c r="I22" s="339"/>
      <c r="J22" s="339"/>
      <c r="K22" s="339"/>
      <c r="L22" s="339"/>
      <c r="M22" s="339"/>
      <c r="N22" s="339"/>
      <c r="O22" s="339"/>
      <c r="P22" s="339"/>
      <c r="Q22" s="339"/>
      <c r="R22" s="339"/>
      <c r="S22" s="339"/>
      <c r="T22" s="339"/>
      <c r="U22" s="339"/>
      <c r="V22" s="339"/>
      <c r="W22" s="339"/>
      <c r="X22" s="339"/>
      <c r="Y22" s="339"/>
      <c r="Z22" s="339"/>
      <c r="AA22" s="339"/>
      <c r="AB22" s="339"/>
      <c r="AC22" s="344"/>
      <c r="AD22" s="341"/>
      <c r="AE22" s="339"/>
      <c r="AF22" s="346"/>
      <c r="AG22" s="343"/>
      <c r="AH22" s="342"/>
      <c r="AI22" s="338" t="str">
        <f t="shared" si="0"/>
        <v/>
      </c>
      <c r="AJ22" s="344"/>
      <c r="AK22" s="343"/>
      <c r="AL22" s="342"/>
      <c r="AM22" s="338"/>
      <c r="AN22" s="344"/>
      <c r="AO22" s="201"/>
      <c r="AP22" s="201"/>
      <c r="AQ22" s="232"/>
      <c r="AR22" s="343"/>
      <c r="AS22" s="232" t="str">
        <f t="shared" si="1"/>
        <v/>
      </c>
    </row>
    <row r="23" spans="2:45" ht="15" customHeight="1" x14ac:dyDescent="0.2">
      <c r="B23" s="268" t="s">
        <v>402</v>
      </c>
      <c r="C23" s="338"/>
      <c r="D23" s="339"/>
      <c r="E23" s="345"/>
      <c r="F23" s="339"/>
      <c r="G23" s="269" t="s">
        <v>252</v>
      </c>
      <c r="H23" s="339"/>
      <c r="I23" s="339"/>
      <c r="J23" s="339"/>
      <c r="K23" s="339"/>
      <c r="L23" s="339"/>
      <c r="M23" s="339"/>
      <c r="N23" s="339"/>
      <c r="O23" s="339"/>
      <c r="P23" s="339"/>
      <c r="Q23" s="339"/>
      <c r="R23" s="339"/>
      <c r="S23" s="339"/>
      <c r="T23" s="339"/>
      <c r="U23" s="339"/>
      <c r="V23" s="339"/>
      <c r="W23" s="339"/>
      <c r="X23" s="339"/>
      <c r="Y23" s="339"/>
      <c r="Z23" s="339"/>
      <c r="AA23" s="339"/>
      <c r="AB23" s="339"/>
      <c r="AC23" s="344"/>
      <c r="AD23" s="341"/>
      <c r="AE23" s="339"/>
      <c r="AF23" s="346"/>
      <c r="AG23" s="343"/>
      <c r="AH23" s="342"/>
      <c r="AI23" s="338" t="str">
        <f t="shared" si="0"/>
        <v/>
      </c>
      <c r="AJ23" s="344"/>
      <c r="AK23" s="343"/>
      <c r="AL23" s="342"/>
      <c r="AM23" s="338"/>
      <c r="AN23" s="344"/>
      <c r="AO23" s="201"/>
      <c r="AP23" s="201"/>
      <c r="AQ23" s="232"/>
      <c r="AR23" s="343"/>
      <c r="AS23" s="232" t="str">
        <f t="shared" si="1"/>
        <v/>
      </c>
    </row>
    <row r="24" spans="2:45" ht="15" customHeight="1" x14ac:dyDescent="0.25">
      <c r="B24" s="277" t="s">
        <v>403</v>
      </c>
      <c r="C24" s="338"/>
      <c r="D24" s="339"/>
      <c r="E24" s="345"/>
      <c r="F24" s="339"/>
      <c r="G24" s="269" t="s">
        <v>252</v>
      </c>
      <c r="H24" s="339"/>
      <c r="I24" s="339"/>
      <c r="J24" s="339"/>
      <c r="K24" s="339"/>
      <c r="L24" s="339"/>
      <c r="M24" s="339"/>
      <c r="N24" s="339"/>
      <c r="O24" s="339"/>
      <c r="P24" s="339"/>
      <c r="Q24" s="339"/>
      <c r="R24" s="339"/>
      <c r="S24" s="339"/>
      <c r="T24" s="339"/>
      <c r="U24" s="339"/>
      <c r="V24" s="339"/>
      <c r="W24" s="339"/>
      <c r="X24" s="339"/>
      <c r="Y24" s="339"/>
      <c r="Z24" s="339"/>
      <c r="AA24" s="339"/>
      <c r="AB24" s="339"/>
      <c r="AC24" s="344"/>
      <c r="AD24" s="341"/>
      <c r="AE24" s="339"/>
      <c r="AF24" s="346"/>
      <c r="AG24" s="343"/>
      <c r="AH24" s="342"/>
      <c r="AI24" s="338" t="str">
        <f t="shared" si="0"/>
        <v/>
      </c>
      <c r="AJ24" s="344"/>
      <c r="AK24" s="343"/>
      <c r="AL24" s="342"/>
      <c r="AM24" s="338"/>
      <c r="AN24" s="344"/>
      <c r="AO24" s="201"/>
      <c r="AP24" s="201"/>
      <c r="AQ24" s="232"/>
      <c r="AR24" s="343"/>
      <c r="AS24" s="232" t="str">
        <f t="shared" si="1"/>
        <v/>
      </c>
    </row>
    <row r="25" spans="2:45" ht="15" customHeight="1" x14ac:dyDescent="0.25">
      <c r="B25" s="277" t="s">
        <v>359</v>
      </c>
      <c r="C25" s="338"/>
      <c r="D25" s="201"/>
      <c r="E25" s="345"/>
      <c r="F25" s="201"/>
      <c r="G25" s="269" t="s">
        <v>252</v>
      </c>
      <c r="H25" s="201"/>
      <c r="I25" s="339" t="s">
        <v>252</v>
      </c>
      <c r="J25" s="201"/>
      <c r="K25" s="339" t="s">
        <v>252</v>
      </c>
      <c r="L25" s="201"/>
      <c r="M25" s="339" t="s">
        <v>252</v>
      </c>
      <c r="N25" s="201"/>
      <c r="O25" s="339" t="s">
        <v>252</v>
      </c>
      <c r="P25" s="201"/>
      <c r="Q25" s="339" t="s">
        <v>252</v>
      </c>
      <c r="R25" s="201"/>
      <c r="S25" s="339" t="s">
        <v>252</v>
      </c>
      <c r="T25" s="201"/>
      <c r="U25" s="339" t="s">
        <v>252</v>
      </c>
      <c r="V25" s="201"/>
      <c r="W25" s="339" t="s">
        <v>252</v>
      </c>
      <c r="X25" s="201"/>
      <c r="Y25" s="339" t="s">
        <v>252</v>
      </c>
      <c r="Z25" s="201"/>
      <c r="AA25" s="339" t="s">
        <v>252</v>
      </c>
      <c r="AB25" s="201"/>
      <c r="AC25" s="344"/>
      <c r="AD25" s="201"/>
      <c r="AE25" s="339"/>
      <c r="AF25" s="201"/>
      <c r="AG25" s="343"/>
      <c r="AH25" s="201"/>
      <c r="AI25" s="338" t="str">
        <f t="shared" si="0"/>
        <v/>
      </c>
      <c r="AJ25" s="347"/>
      <c r="AK25" s="343"/>
      <c r="AL25" s="201"/>
      <c r="AM25" s="338"/>
      <c r="AN25" s="344"/>
      <c r="AO25" s="338" t="s">
        <v>252</v>
      </c>
      <c r="AP25" s="344" t="s">
        <v>252</v>
      </c>
      <c r="AQ25" s="232"/>
      <c r="AR25" s="343"/>
      <c r="AS25" s="232" t="str">
        <f t="shared" si="1"/>
        <v/>
      </c>
    </row>
    <row r="26" spans="2:45" ht="15" customHeight="1" thickBot="1" x14ac:dyDescent="0.3">
      <c r="B26" s="277" t="s">
        <v>404</v>
      </c>
      <c r="C26" s="578"/>
      <c r="D26" s="433"/>
      <c r="E26" s="579"/>
      <c r="F26" s="433"/>
      <c r="G26" s="349" t="s">
        <v>252</v>
      </c>
      <c r="H26" s="433"/>
      <c r="I26" s="433"/>
      <c r="J26" s="433"/>
      <c r="K26" s="433"/>
      <c r="L26" s="433"/>
      <c r="M26" s="433"/>
      <c r="N26" s="433"/>
      <c r="O26" s="433"/>
      <c r="P26" s="433"/>
      <c r="Q26" s="433"/>
      <c r="R26" s="433"/>
      <c r="S26" s="433"/>
      <c r="T26" s="433"/>
      <c r="U26" s="433"/>
      <c r="V26" s="433"/>
      <c r="W26" s="433"/>
      <c r="X26" s="433"/>
      <c r="Y26" s="433"/>
      <c r="Z26" s="433"/>
      <c r="AA26" s="433"/>
      <c r="AB26" s="433"/>
      <c r="AC26" s="577"/>
      <c r="AD26" s="580"/>
      <c r="AE26" s="433"/>
      <c r="AF26" s="544"/>
      <c r="AG26" s="542"/>
      <c r="AH26" s="472"/>
      <c r="AI26" s="578" t="str">
        <f t="shared" si="0"/>
        <v/>
      </c>
      <c r="AJ26" s="577"/>
      <c r="AK26" s="542"/>
      <c r="AL26" s="472"/>
      <c r="AM26" s="578"/>
      <c r="AN26" s="577"/>
      <c r="AO26" s="350"/>
      <c r="AP26" s="350"/>
      <c r="AQ26" s="555"/>
      <c r="AR26" s="542"/>
      <c r="AS26" s="555" t="str">
        <f t="shared" si="1"/>
        <v/>
      </c>
    </row>
    <row r="27" spans="2:45" ht="15" customHeight="1" thickBot="1" x14ac:dyDescent="0.3">
      <c r="B27" s="281" t="s">
        <v>361</v>
      </c>
      <c r="C27" s="563"/>
      <c r="D27" s="546"/>
      <c r="E27" s="562"/>
      <c r="F27" s="546"/>
      <c r="G27" s="562"/>
      <c r="H27" s="546"/>
      <c r="I27" s="562"/>
      <c r="J27" s="546"/>
      <c r="K27" s="562"/>
      <c r="L27" s="546"/>
      <c r="M27" s="562"/>
      <c r="N27" s="546"/>
      <c r="O27" s="562"/>
      <c r="P27" s="546"/>
      <c r="Q27" s="562"/>
      <c r="R27" s="546"/>
      <c r="S27" s="562"/>
      <c r="T27" s="546"/>
      <c r="U27" s="562"/>
      <c r="V27" s="546"/>
      <c r="W27" s="562"/>
      <c r="X27" s="546"/>
      <c r="Y27" s="562"/>
      <c r="Z27" s="546"/>
      <c r="AA27" s="562"/>
      <c r="AB27" s="546"/>
      <c r="AC27" s="562"/>
      <c r="AD27" s="581"/>
      <c r="AE27" s="581"/>
      <c r="AF27" s="582"/>
      <c r="AG27" s="545"/>
      <c r="AH27" s="581"/>
      <c r="AI27" s="351" t="str">
        <f>IF('TSA table 5'!S26="","",'TSA table 5'!S26)</f>
        <v/>
      </c>
      <c r="AJ27" s="582"/>
      <c r="AK27" s="180" t="str">
        <f>IF(EE!E61&lt;&gt;"","X","")</f>
        <v/>
      </c>
      <c r="AL27" s="582"/>
      <c r="AM27" s="180" t="str">
        <f>IF(EE!E62&lt;&gt;"","X","")</f>
        <v/>
      </c>
      <c r="AN27" s="582"/>
      <c r="AO27" s="352"/>
      <c r="AP27" s="582"/>
      <c r="AQ27" s="353" t="str">
        <f>IF(AND(EE!E63&lt;&gt;"",EE!E63&lt;&gt;0),"X","")</f>
        <v/>
      </c>
      <c r="AR27" s="353" t="str">
        <f>IF('TSA table 4'!G24="","",'TSA table 4'!G24)</f>
        <v/>
      </c>
      <c r="AS27" s="353" t="str">
        <f>IF(AND(EE!E65&lt;&gt;"",EE!E65&lt;&gt;0),"X","")</f>
        <v/>
      </c>
    </row>
    <row r="28" spans="2:45" ht="15" customHeight="1" thickBot="1" x14ac:dyDescent="0.3">
      <c r="B28" s="284" t="s">
        <v>363</v>
      </c>
      <c r="C28" s="563"/>
      <c r="D28" s="546"/>
      <c r="E28" s="562"/>
      <c r="F28" s="546"/>
      <c r="G28" s="562"/>
      <c r="H28" s="546"/>
      <c r="I28" s="562"/>
      <c r="J28" s="546"/>
      <c r="K28" s="562"/>
      <c r="L28" s="546"/>
      <c r="M28" s="562"/>
      <c r="N28" s="546"/>
      <c r="O28" s="562"/>
      <c r="P28" s="546"/>
      <c r="Q28" s="562"/>
      <c r="R28" s="546"/>
      <c r="S28" s="562"/>
      <c r="T28" s="546"/>
      <c r="U28" s="562"/>
      <c r="V28" s="546"/>
      <c r="W28" s="562"/>
      <c r="X28" s="546"/>
      <c r="Y28" s="562"/>
      <c r="Z28" s="546"/>
      <c r="AA28" s="562"/>
      <c r="AB28" s="546"/>
      <c r="AC28" s="562"/>
      <c r="AD28" s="581"/>
      <c r="AE28" s="581"/>
      <c r="AF28" s="582"/>
      <c r="AG28" s="545"/>
      <c r="AH28" s="581"/>
      <c r="AI28" s="583" t="str">
        <f>IF('TSA table 5'!S27="","",'TSA table 5'!S27)</f>
        <v/>
      </c>
      <c r="AJ28" s="582"/>
      <c r="AK28" s="545"/>
      <c r="AL28" s="582"/>
      <c r="AM28" s="183" t="s">
        <v>405</v>
      </c>
      <c r="AQ28" s="183" t="s">
        <v>406</v>
      </c>
      <c r="AR28" s="183" t="s">
        <v>407</v>
      </c>
      <c r="AS28" s="183" t="s">
        <v>408</v>
      </c>
    </row>
    <row r="29" spans="2:45" ht="15" customHeight="1" thickBot="1" x14ac:dyDescent="0.3">
      <c r="B29" s="285" t="s">
        <v>365</v>
      </c>
      <c r="C29" s="584"/>
      <c r="D29" s="564"/>
      <c r="E29" s="565"/>
      <c r="F29" s="564"/>
      <c r="G29" s="566"/>
      <c r="H29" s="564"/>
      <c r="I29" s="566"/>
      <c r="J29" s="564"/>
      <c r="K29" s="566"/>
      <c r="L29" s="564"/>
      <c r="M29" s="566"/>
      <c r="N29" s="564"/>
      <c r="O29" s="566"/>
      <c r="P29" s="564"/>
      <c r="Q29" s="566"/>
      <c r="R29" s="564"/>
      <c r="S29" s="566"/>
      <c r="T29" s="564"/>
      <c r="U29" s="566"/>
      <c r="V29" s="564"/>
      <c r="W29" s="566"/>
      <c r="X29" s="564"/>
      <c r="Y29" s="566"/>
      <c r="Z29" s="564"/>
      <c r="AA29" s="566"/>
      <c r="AB29" s="564"/>
      <c r="AC29" s="566"/>
      <c r="AD29" s="585"/>
      <c r="AE29" s="586" t="str">
        <f>IF('TSA table 5'!Q28="","",'TSA table 5'!Q28)</f>
        <v/>
      </c>
      <c r="AF29" s="587"/>
      <c r="AG29" s="588"/>
      <c r="AH29" s="585"/>
      <c r="AI29" s="589" t="str">
        <f>IF('TSA table 5'!S28="","",'TSA table 5'!S28)</f>
        <v/>
      </c>
      <c r="AJ29" s="587"/>
      <c r="AK29" s="588"/>
      <c r="AL29" s="587"/>
      <c r="AP29" s="354" t="s">
        <v>409</v>
      </c>
      <c r="AQ29" s="355" t="s">
        <v>410</v>
      </c>
      <c r="AR29" s="356"/>
      <c r="AS29" s="357"/>
    </row>
    <row r="30" spans="2:45" ht="15" customHeight="1" thickTop="1" x14ac:dyDescent="0.2">
      <c r="B30" s="287" t="s">
        <v>367</v>
      </c>
      <c r="C30" s="330"/>
      <c r="D30" s="331"/>
      <c r="E30" s="590"/>
      <c r="F30" s="331"/>
      <c r="G30" s="336"/>
      <c r="H30" s="331"/>
      <c r="I30" s="336"/>
      <c r="J30" s="331"/>
      <c r="K30" s="336"/>
      <c r="L30" s="331"/>
      <c r="M30" s="336"/>
      <c r="N30" s="331"/>
      <c r="O30" s="336"/>
      <c r="P30" s="331"/>
      <c r="Q30" s="336"/>
      <c r="R30" s="331"/>
      <c r="S30" s="336"/>
      <c r="T30" s="331"/>
      <c r="U30" s="336"/>
      <c r="V30" s="331"/>
      <c r="W30" s="336"/>
      <c r="X30" s="331"/>
      <c r="Y30" s="336"/>
      <c r="Z30" s="331"/>
      <c r="AA30" s="336"/>
      <c r="AB30" s="331"/>
      <c r="AC30" s="336"/>
      <c r="AD30" s="333"/>
      <c r="AE30" s="333"/>
      <c r="AF30" s="334"/>
      <c r="AG30" s="591" t="s">
        <v>411</v>
      </c>
      <c r="AH30" s="592"/>
      <c r="AI30" s="335"/>
      <c r="AJ30" s="334"/>
      <c r="AK30" s="335"/>
      <c r="AL30" s="334"/>
      <c r="AP30" s="358" t="s">
        <v>412</v>
      </c>
    </row>
    <row r="31" spans="2:45" ht="15" customHeight="1" x14ac:dyDescent="0.25">
      <c r="B31" s="288" t="s">
        <v>368</v>
      </c>
      <c r="C31" s="338"/>
      <c r="D31" s="339"/>
      <c r="E31" s="345"/>
      <c r="F31" s="339"/>
      <c r="G31" s="344"/>
      <c r="H31" s="339"/>
      <c r="I31" s="344"/>
      <c r="J31" s="339"/>
      <c r="K31" s="344"/>
      <c r="L31" s="339"/>
      <c r="M31" s="344"/>
      <c r="N31" s="339"/>
      <c r="O31" s="344"/>
      <c r="P31" s="339"/>
      <c r="Q31" s="344"/>
      <c r="R31" s="339"/>
      <c r="S31" s="344"/>
      <c r="T31" s="339"/>
      <c r="U31" s="344"/>
      <c r="V31" s="339"/>
      <c r="W31" s="344"/>
      <c r="X31" s="339"/>
      <c r="Y31" s="344"/>
      <c r="Z31" s="339"/>
      <c r="AA31" s="344"/>
      <c r="AB31" s="339"/>
      <c r="AC31" s="344"/>
      <c r="AD31" s="341"/>
      <c r="AE31" s="341"/>
      <c r="AF31" s="342"/>
      <c r="AG31" s="343"/>
      <c r="AH31" s="342"/>
      <c r="AI31" s="343"/>
      <c r="AJ31" s="342"/>
      <c r="AK31" s="343"/>
      <c r="AL31" s="342"/>
    </row>
    <row r="32" spans="2:45" ht="15" customHeight="1" x14ac:dyDescent="0.25">
      <c r="B32" s="288" t="s">
        <v>369</v>
      </c>
      <c r="C32" s="338"/>
      <c r="D32" s="339"/>
      <c r="E32" s="345"/>
      <c r="F32" s="339"/>
      <c r="G32" s="344"/>
      <c r="H32" s="339"/>
      <c r="I32" s="344"/>
      <c r="J32" s="339"/>
      <c r="K32" s="344"/>
      <c r="L32" s="339"/>
      <c r="M32" s="344"/>
      <c r="N32" s="339"/>
      <c r="O32" s="344"/>
      <c r="P32" s="339"/>
      <c r="Q32" s="344"/>
      <c r="R32" s="339"/>
      <c r="S32" s="344"/>
      <c r="T32" s="339"/>
      <c r="U32" s="344"/>
      <c r="V32" s="339"/>
      <c r="W32" s="344"/>
      <c r="X32" s="339"/>
      <c r="Y32" s="344"/>
      <c r="Z32" s="339"/>
      <c r="AA32" s="344"/>
      <c r="AB32" s="339"/>
      <c r="AC32" s="344"/>
      <c r="AD32" s="341"/>
      <c r="AE32" s="341"/>
      <c r="AF32" s="342"/>
      <c r="AG32" s="343"/>
      <c r="AH32" s="342"/>
      <c r="AI32" s="343"/>
      <c r="AJ32" s="342"/>
      <c r="AK32" s="343"/>
      <c r="AL32" s="342"/>
    </row>
    <row r="33" spans="2:45" ht="15" customHeight="1" thickBot="1" x14ac:dyDescent="0.3">
      <c r="B33" s="289" t="s">
        <v>370</v>
      </c>
      <c r="C33" s="578"/>
      <c r="D33" s="433"/>
      <c r="E33" s="579"/>
      <c r="F33" s="433"/>
      <c r="G33" s="577"/>
      <c r="H33" s="433"/>
      <c r="I33" s="577"/>
      <c r="J33" s="433"/>
      <c r="K33" s="577"/>
      <c r="L33" s="433"/>
      <c r="M33" s="577"/>
      <c r="N33" s="433"/>
      <c r="O33" s="577"/>
      <c r="P33" s="433"/>
      <c r="Q33" s="577"/>
      <c r="R33" s="433"/>
      <c r="S33" s="577"/>
      <c r="T33" s="433"/>
      <c r="U33" s="577"/>
      <c r="V33" s="433"/>
      <c r="W33" s="577"/>
      <c r="X33" s="433"/>
      <c r="Y33" s="577"/>
      <c r="Z33" s="433"/>
      <c r="AA33" s="577"/>
      <c r="AB33" s="433"/>
      <c r="AC33" s="577"/>
      <c r="AD33" s="580"/>
      <c r="AE33" s="580"/>
      <c r="AF33" s="472"/>
      <c r="AG33" s="542"/>
      <c r="AH33" s="472"/>
      <c r="AI33" s="542"/>
      <c r="AJ33" s="472"/>
      <c r="AK33" s="542"/>
      <c r="AL33" s="472"/>
    </row>
    <row r="34" spans="2:45" ht="15" customHeight="1" x14ac:dyDescent="0.25">
      <c r="AE34" s="183" t="s">
        <v>413</v>
      </c>
      <c r="AI34" s="183" t="s">
        <v>414</v>
      </c>
      <c r="AK34" s="183" t="s">
        <v>415</v>
      </c>
    </row>
    <row r="35" spans="2:45" ht="15" customHeight="1" x14ac:dyDescent="0.25">
      <c r="B35" s="184" t="s">
        <v>272</v>
      </c>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183" t="s">
        <v>416</v>
      </c>
      <c r="AJ35" s="215"/>
      <c r="AK35" s="215"/>
      <c r="AL35" s="215"/>
      <c r="AM35" s="215"/>
      <c r="AN35" s="215"/>
      <c r="AO35" s="215"/>
      <c r="AP35" s="215"/>
      <c r="AQ35" s="215"/>
      <c r="AR35" s="215"/>
      <c r="AS35" s="215"/>
    </row>
    <row r="36" spans="2:45" ht="15" customHeight="1" x14ac:dyDescent="0.25">
      <c r="B36" s="359"/>
      <c r="AI36" s="183" t="s">
        <v>417</v>
      </c>
    </row>
    <row r="37" spans="2:45" ht="15" customHeight="1" x14ac:dyDescent="0.25">
      <c r="B37" s="184" t="s">
        <v>273</v>
      </c>
    </row>
    <row r="38" spans="2:45" ht="15" customHeight="1" x14ac:dyDescent="0.25">
      <c r="B38" s="184" t="s">
        <v>372</v>
      </c>
    </row>
    <row r="39" spans="2:45" ht="15" customHeight="1" x14ac:dyDescent="0.25">
      <c r="B39" s="184" t="s">
        <v>274</v>
      </c>
    </row>
    <row r="40" spans="2:45" ht="15" customHeight="1" x14ac:dyDescent="0.25">
      <c r="B40" s="184" t="s">
        <v>373</v>
      </c>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row>
    <row r="41" spans="2:45" ht="15" customHeight="1" x14ac:dyDescent="0.25">
      <c r="B41" s="184" t="s">
        <v>418</v>
      </c>
    </row>
    <row r="42" spans="2:45" ht="15" customHeight="1" x14ac:dyDescent="0.25">
      <c r="B42" s="184" t="s">
        <v>419</v>
      </c>
    </row>
  </sheetData>
  <mergeCells count="19">
    <mergeCell ref="AM3:AN3"/>
    <mergeCell ref="AO3:AP3"/>
    <mergeCell ref="C4:D4"/>
    <mergeCell ref="E4:F4"/>
    <mergeCell ref="G4:H4"/>
    <mergeCell ref="I4:J4"/>
    <mergeCell ref="K4:L4"/>
    <mergeCell ref="M4:N4"/>
    <mergeCell ref="AA4:AB4"/>
    <mergeCell ref="AC4:AD4"/>
    <mergeCell ref="AE4:AF4"/>
    <mergeCell ref="O4:P4"/>
    <mergeCell ref="Q4:R4"/>
    <mergeCell ref="S4:T4"/>
    <mergeCell ref="U4:V4"/>
    <mergeCell ref="W4:X4"/>
    <mergeCell ref="Y4:Z4"/>
    <mergeCell ref="AG3:AH3"/>
    <mergeCell ref="AK3:AL3"/>
  </mergeCells>
  <printOptions horizontalCentered="1" verticalCentered="1"/>
  <pageMargins left="0.39370078740157483" right="0.39370078740157483" top="0.39370078740157483" bottom="0.39370078740157483"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11757-B655-42A4-8517-937BC9B560F5}">
  <sheetPr>
    <tabColor theme="2"/>
    <pageSetUpPr fitToPage="1"/>
  </sheetPr>
  <dimension ref="B1:Y34"/>
  <sheetViews>
    <sheetView topLeftCell="A5" zoomScaleNormal="100" workbookViewId="0">
      <selection activeCell="C25" sqref="C25"/>
    </sheetView>
  </sheetViews>
  <sheetFormatPr defaultRowHeight="13.2" x14ac:dyDescent="0.25"/>
  <cols>
    <col min="1" max="1" width="1.77734375" style="158" customWidth="1"/>
    <col min="2" max="2" width="64.77734375" style="158" customWidth="1"/>
    <col min="3" max="3" width="13.77734375" style="158" customWidth="1"/>
    <col min="4" max="21" width="8.77734375" style="158" customWidth="1"/>
    <col min="22" max="22" width="6.88671875" style="158" customWidth="1"/>
    <col min="23" max="23" width="7.33203125" style="158" customWidth="1"/>
    <col min="24" max="25" width="7.44140625" style="158" customWidth="1"/>
    <col min="26" max="26" width="7.5546875" style="158" customWidth="1"/>
    <col min="27" max="27" width="6.6640625" style="158" customWidth="1"/>
    <col min="28" max="28" width="6.44140625" style="158" customWidth="1"/>
    <col min="29" max="29" width="6.88671875" style="158" customWidth="1"/>
    <col min="30" max="30" width="7.88671875" style="158" customWidth="1"/>
    <col min="31" max="16384" width="8.88671875" style="158"/>
  </cols>
  <sheetData>
    <row r="1" spans="2:25" s="156" customFormat="1" ht="18" customHeight="1" x14ac:dyDescent="0.25">
      <c r="B1" s="155" t="s">
        <v>420</v>
      </c>
    </row>
    <row r="2" spans="2:25" ht="18" customHeight="1" thickBot="1" x14ac:dyDescent="0.3"/>
    <row r="3" spans="2:25" ht="28.5" customHeight="1" thickBot="1" x14ac:dyDescent="0.3">
      <c r="B3" s="361" t="s">
        <v>421</v>
      </c>
      <c r="C3" s="219" t="s">
        <v>422</v>
      </c>
      <c r="D3" s="362" t="s">
        <v>423</v>
      </c>
      <c r="E3" s="363"/>
      <c r="F3" s="363"/>
      <c r="G3" s="363"/>
      <c r="H3" s="363"/>
      <c r="I3" s="364"/>
      <c r="J3" s="362" t="s">
        <v>424</v>
      </c>
      <c r="K3" s="363"/>
      <c r="L3" s="363"/>
      <c r="M3" s="363"/>
      <c r="N3" s="363"/>
      <c r="O3" s="364"/>
      <c r="P3" s="362" t="s">
        <v>425</v>
      </c>
      <c r="Q3" s="363"/>
      <c r="R3" s="363"/>
      <c r="S3" s="363"/>
      <c r="T3" s="363"/>
      <c r="U3" s="364"/>
      <c r="V3" s="240"/>
      <c r="W3" s="240"/>
      <c r="X3" s="240"/>
      <c r="Y3" s="240"/>
    </row>
    <row r="4" spans="2:25" ht="15.6" customHeight="1" x14ac:dyDescent="0.25">
      <c r="B4" s="199"/>
      <c r="C4" s="365"/>
      <c r="D4" s="366"/>
      <c r="E4" s="367" t="s">
        <v>426</v>
      </c>
      <c r="F4" s="368"/>
      <c r="G4" s="366"/>
      <c r="H4" s="366" t="s">
        <v>427</v>
      </c>
      <c r="I4" s="368"/>
      <c r="J4" s="366"/>
      <c r="K4" s="367" t="s">
        <v>426</v>
      </c>
      <c r="L4" s="368"/>
      <c r="M4" s="366"/>
      <c r="N4" s="366" t="s">
        <v>427</v>
      </c>
      <c r="O4" s="368"/>
      <c r="P4" s="366"/>
      <c r="Q4" s="367" t="s">
        <v>426</v>
      </c>
      <c r="R4" s="368"/>
      <c r="S4" s="366"/>
      <c r="T4" s="366" t="s">
        <v>427</v>
      </c>
      <c r="U4" s="368"/>
      <c r="V4" s="240"/>
      <c r="W4" s="240"/>
      <c r="X4" s="240"/>
      <c r="Y4" s="240"/>
    </row>
    <row r="5" spans="2:25" ht="15.6" customHeight="1" thickBot="1" x14ac:dyDescent="0.3">
      <c r="B5" s="167"/>
      <c r="C5" s="369"/>
      <c r="D5" s="370" t="s">
        <v>428</v>
      </c>
      <c r="E5" s="371" t="s">
        <v>429</v>
      </c>
      <c r="F5" s="372" t="s">
        <v>430</v>
      </c>
      <c r="G5" s="370" t="s">
        <v>428</v>
      </c>
      <c r="H5" s="371" t="s">
        <v>429</v>
      </c>
      <c r="I5" s="373" t="s">
        <v>430</v>
      </c>
      <c r="J5" s="370" t="s">
        <v>428</v>
      </c>
      <c r="K5" s="371" t="s">
        <v>429</v>
      </c>
      <c r="L5" s="372" t="s">
        <v>430</v>
      </c>
      <c r="M5" s="370" t="s">
        <v>428</v>
      </c>
      <c r="N5" s="371" t="s">
        <v>429</v>
      </c>
      <c r="O5" s="373" t="s">
        <v>430</v>
      </c>
      <c r="P5" s="370" t="s">
        <v>428</v>
      </c>
      <c r="Q5" s="371" t="s">
        <v>429</v>
      </c>
      <c r="R5" s="372" t="s">
        <v>430</v>
      </c>
      <c r="S5" s="370" t="s">
        <v>428</v>
      </c>
      <c r="T5" s="371" t="s">
        <v>429</v>
      </c>
      <c r="U5" s="373" t="s">
        <v>430</v>
      </c>
      <c r="V5" s="240"/>
      <c r="W5" s="240"/>
      <c r="X5" s="240"/>
      <c r="Y5" s="240"/>
    </row>
    <row r="6" spans="2:25" ht="14.4" customHeight="1" thickTop="1" x14ac:dyDescent="0.25">
      <c r="B6" s="374" t="s">
        <v>431</v>
      </c>
      <c r="C6" s="335"/>
      <c r="D6" s="330"/>
      <c r="E6" s="331"/>
      <c r="F6" s="334" t="str">
        <f>IF(AND(D6&lt;&gt;"",E6&lt;&gt;""),"X","")</f>
        <v/>
      </c>
      <c r="G6" s="330"/>
      <c r="H6" s="331"/>
      <c r="I6" s="334" t="str">
        <f>IF(AND(G6&lt;&gt;"",H6&lt;&gt;""),"X","")</f>
        <v/>
      </c>
      <c r="J6" s="330"/>
      <c r="K6" s="331"/>
      <c r="L6" s="334" t="str">
        <f>IF(AND(J6&lt;&gt;"",K6&lt;&gt;""),"X","")</f>
        <v/>
      </c>
      <c r="M6" s="593"/>
      <c r="N6" s="594"/>
      <c r="O6" s="334" t="str">
        <f>IF(AND(M6&lt;&gt;"",N6&lt;&gt;""),"X","")</f>
        <v/>
      </c>
      <c r="P6" s="330"/>
      <c r="Q6" s="331"/>
      <c r="R6" s="334" t="str">
        <f>IF(AND(P6&lt;&gt;"",Q6&lt;&gt;""),"X","")</f>
        <v/>
      </c>
      <c r="S6" s="593"/>
      <c r="T6" s="594"/>
      <c r="U6" s="334" t="str">
        <f>IF(AND(S6&lt;&gt;"",T6&lt;&gt;""),"X","")</f>
        <v/>
      </c>
      <c r="V6" s="240"/>
      <c r="W6" s="240"/>
      <c r="X6" s="240"/>
      <c r="Y6" s="240"/>
    </row>
    <row r="7" spans="2:25" ht="14.4" customHeight="1" x14ac:dyDescent="0.25">
      <c r="B7" s="375" t="s">
        <v>253</v>
      </c>
      <c r="C7" s="343"/>
      <c r="D7" s="338"/>
      <c r="E7" s="339"/>
      <c r="F7" s="342" t="str">
        <f t="shared" ref="F7:F20" si="0">IF(AND(D7&lt;&gt;"",E7&lt;&gt;""),"X","")</f>
        <v/>
      </c>
      <c r="G7" s="338"/>
      <c r="H7" s="339"/>
      <c r="I7" s="342" t="str">
        <f t="shared" ref="I7:I20" si="1">IF(AND(G7&lt;&gt;"",H7&lt;&gt;""),"X","")</f>
        <v/>
      </c>
      <c r="J7" s="595"/>
      <c r="K7" s="596"/>
      <c r="L7" s="342" t="str">
        <f t="shared" ref="L7:L20" si="2">IF(AND(J7&lt;&gt;"",K7&lt;&gt;""),"X","")</f>
        <v/>
      </c>
      <c r="M7" s="595"/>
      <c r="N7" s="596"/>
      <c r="O7" s="342" t="str">
        <f t="shared" ref="O7:O20" si="3">IF(AND(M7&lt;&gt;"",N7&lt;&gt;""),"X","")</f>
        <v/>
      </c>
      <c r="P7" s="595"/>
      <c r="Q7" s="596"/>
      <c r="R7" s="342" t="str">
        <f t="shared" ref="R7:R20" si="4">IF(AND(P7&lt;&gt;"",Q7&lt;&gt;""),"X","")</f>
        <v/>
      </c>
      <c r="S7" s="595"/>
      <c r="T7" s="596"/>
      <c r="U7" s="342" t="str">
        <f t="shared" ref="U7:U20" si="5">IF(AND(S7&lt;&gt;"",T7&lt;&gt;""),"X","")</f>
        <v/>
      </c>
      <c r="V7" s="240"/>
      <c r="W7" s="240"/>
      <c r="X7" s="240"/>
      <c r="Y7" s="240"/>
    </row>
    <row r="8" spans="2:25" ht="14.4" customHeight="1" x14ac:dyDescent="0.25">
      <c r="B8" s="376" t="s">
        <v>432</v>
      </c>
      <c r="C8" s="343"/>
      <c r="D8" s="338"/>
      <c r="E8" s="339"/>
      <c r="F8" s="342" t="str">
        <f t="shared" si="0"/>
        <v/>
      </c>
      <c r="G8" s="338"/>
      <c r="H8" s="339"/>
      <c r="I8" s="342" t="str">
        <f t="shared" si="1"/>
        <v/>
      </c>
      <c r="J8" s="338"/>
      <c r="K8" s="339"/>
      <c r="L8" s="342" t="str">
        <f t="shared" si="2"/>
        <v/>
      </c>
      <c r="M8" s="338"/>
      <c r="N8" s="339"/>
      <c r="O8" s="342" t="str">
        <f t="shared" si="3"/>
        <v/>
      </c>
      <c r="P8" s="338"/>
      <c r="Q8" s="339"/>
      <c r="R8" s="342" t="str">
        <f t="shared" si="4"/>
        <v/>
      </c>
      <c r="S8" s="338"/>
      <c r="T8" s="339"/>
      <c r="U8" s="342" t="str">
        <f t="shared" si="5"/>
        <v/>
      </c>
      <c r="V8" s="240"/>
      <c r="W8" s="240"/>
      <c r="X8" s="240"/>
      <c r="Y8" s="240"/>
    </row>
    <row r="9" spans="2:25" ht="14.4" customHeight="1" x14ac:dyDescent="0.25">
      <c r="B9" s="374" t="s">
        <v>433</v>
      </c>
      <c r="C9" s="343"/>
      <c r="D9" s="338"/>
      <c r="E9" s="339"/>
      <c r="F9" s="342" t="str">
        <f t="shared" si="0"/>
        <v/>
      </c>
      <c r="G9" s="338"/>
      <c r="H9" s="339"/>
      <c r="I9" s="342" t="str">
        <f t="shared" si="1"/>
        <v/>
      </c>
      <c r="J9" s="338"/>
      <c r="K9" s="339"/>
      <c r="L9" s="342" t="str">
        <f t="shared" si="2"/>
        <v/>
      </c>
      <c r="M9" s="338"/>
      <c r="N9" s="339"/>
      <c r="O9" s="342" t="str">
        <f t="shared" si="3"/>
        <v/>
      </c>
      <c r="P9" s="338"/>
      <c r="Q9" s="339"/>
      <c r="R9" s="342" t="str">
        <f t="shared" si="4"/>
        <v/>
      </c>
      <c r="S9" s="338"/>
      <c r="T9" s="339"/>
      <c r="U9" s="342" t="str">
        <f t="shared" si="5"/>
        <v/>
      </c>
      <c r="V9" s="240"/>
      <c r="W9" s="240"/>
      <c r="X9" s="240"/>
      <c r="Y9" s="240"/>
    </row>
    <row r="10" spans="2:25" ht="14.4" customHeight="1" x14ac:dyDescent="0.25">
      <c r="B10" s="374" t="s">
        <v>434</v>
      </c>
      <c r="C10" s="343"/>
      <c r="D10" s="338"/>
      <c r="E10" s="339"/>
      <c r="F10" s="342" t="str">
        <f t="shared" si="0"/>
        <v/>
      </c>
      <c r="G10" s="338"/>
      <c r="H10" s="339"/>
      <c r="I10" s="342" t="str">
        <f t="shared" si="1"/>
        <v/>
      </c>
      <c r="J10" s="338"/>
      <c r="K10" s="339"/>
      <c r="L10" s="342" t="str">
        <f t="shared" si="2"/>
        <v/>
      </c>
      <c r="M10" s="338"/>
      <c r="N10" s="339"/>
      <c r="O10" s="342" t="str">
        <f t="shared" si="3"/>
        <v/>
      </c>
      <c r="P10" s="338"/>
      <c r="Q10" s="339"/>
      <c r="R10" s="342" t="str">
        <f t="shared" si="4"/>
        <v/>
      </c>
      <c r="S10" s="338"/>
      <c r="T10" s="339"/>
      <c r="U10" s="342" t="str">
        <f t="shared" si="5"/>
        <v/>
      </c>
      <c r="V10" s="240"/>
      <c r="W10" s="240"/>
      <c r="X10" s="240"/>
      <c r="Y10" s="240"/>
    </row>
    <row r="11" spans="2:25" ht="14.4" customHeight="1" x14ac:dyDescent="0.25">
      <c r="B11" s="374" t="s">
        <v>435</v>
      </c>
      <c r="C11" s="343"/>
      <c r="D11" s="338"/>
      <c r="E11" s="339"/>
      <c r="F11" s="342" t="str">
        <f t="shared" si="0"/>
        <v/>
      </c>
      <c r="G11" s="338"/>
      <c r="H11" s="339"/>
      <c r="I11" s="342" t="str">
        <f t="shared" si="1"/>
        <v/>
      </c>
      <c r="J11" s="338"/>
      <c r="K11" s="339"/>
      <c r="L11" s="342" t="str">
        <f t="shared" si="2"/>
        <v/>
      </c>
      <c r="M11" s="338"/>
      <c r="N11" s="339"/>
      <c r="O11" s="342" t="str">
        <f t="shared" si="3"/>
        <v/>
      </c>
      <c r="P11" s="338"/>
      <c r="Q11" s="339"/>
      <c r="R11" s="342" t="str">
        <f t="shared" si="4"/>
        <v/>
      </c>
      <c r="S11" s="338"/>
      <c r="T11" s="339"/>
      <c r="U11" s="342" t="str">
        <f t="shared" si="5"/>
        <v/>
      </c>
      <c r="V11" s="240"/>
      <c r="W11" s="240"/>
      <c r="X11" s="240"/>
      <c r="Y11" s="240"/>
    </row>
    <row r="12" spans="2:25" ht="14.4" customHeight="1" x14ac:dyDescent="0.25">
      <c r="B12" s="374" t="s">
        <v>436</v>
      </c>
      <c r="C12" s="343"/>
      <c r="D12" s="338"/>
      <c r="E12" s="339"/>
      <c r="F12" s="342" t="str">
        <f t="shared" si="0"/>
        <v/>
      </c>
      <c r="G12" s="338"/>
      <c r="H12" s="339"/>
      <c r="I12" s="342" t="str">
        <f t="shared" si="1"/>
        <v/>
      </c>
      <c r="J12" s="338"/>
      <c r="K12" s="339"/>
      <c r="L12" s="342" t="str">
        <f t="shared" si="2"/>
        <v/>
      </c>
      <c r="M12" s="338"/>
      <c r="N12" s="339"/>
      <c r="O12" s="342" t="str">
        <f t="shared" si="3"/>
        <v/>
      </c>
      <c r="P12" s="338"/>
      <c r="Q12" s="339"/>
      <c r="R12" s="342" t="str">
        <f t="shared" si="4"/>
        <v/>
      </c>
      <c r="S12" s="338"/>
      <c r="T12" s="339"/>
      <c r="U12" s="342" t="str">
        <f t="shared" si="5"/>
        <v/>
      </c>
      <c r="V12" s="240"/>
      <c r="W12" s="240"/>
      <c r="X12" s="240"/>
      <c r="Y12" s="240"/>
    </row>
    <row r="13" spans="2:25" ht="14.4" customHeight="1" x14ac:dyDescent="0.25">
      <c r="B13" s="374" t="s">
        <v>437</v>
      </c>
      <c r="C13" s="343"/>
      <c r="D13" s="338"/>
      <c r="E13" s="339"/>
      <c r="F13" s="342" t="str">
        <f t="shared" si="0"/>
        <v/>
      </c>
      <c r="G13" s="338"/>
      <c r="H13" s="339"/>
      <c r="I13" s="342" t="str">
        <f t="shared" si="1"/>
        <v/>
      </c>
      <c r="J13" s="338"/>
      <c r="K13" s="339"/>
      <c r="L13" s="342" t="str">
        <f t="shared" si="2"/>
        <v/>
      </c>
      <c r="M13" s="338"/>
      <c r="N13" s="339"/>
      <c r="O13" s="342" t="str">
        <f t="shared" si="3"/>
        <v/>
      </c>
      <c r="P13" s="338"/>
      <c r="Q13" s="339"/>
      <c r="R13" s="342" t="str">
        <f t="shared" si="4"/>
        <v/>
      </c>
      <c r="S13" s="338"/>
      <c r="T13" s="339"/>
      <c r="U13" s="342" t="str">
        <f t="shared" si="5"/>
        <v/>
      </c>
      <c r="V13" s="240"/>
      <c r="W13" s="240"/>
      <c r="X13" s="240"/>
      <c r="Y13" s="240"/>
    </row>
    <row r="14" spans="2:25" ht="14.4" customHeight="1" x14ac:dyDescent="0.25">
      <c r="B14" s="374" t="s">
        <v>438</v>
      </c>
      <c r="C14" s="343"/>
      <c r="D14" s="338"/>
      <c r="E14" s="339"/>
      <c r="F14" s="342" t="str">
        <f t="shared" si="0"/>
        <v/>
      </c>
      <c r="G14" s="338"/>
      <c r="H14" s="339"/>
      <c r="I14" s="342" t="str">
        <f t="shared" si="1"/>
        <v/>
      </c>
      <c r="J14" s="338"/>
      <c r="K14" s="339"/>
      <c r="L14" s="342" t="str">
        <f t="shared" si="2"/>
        <v/>
      </c>
      <c r="M14" s="338"/>
      <c r="N14" s="339"/>
      <c r="O14" s="342" t="str">
        <f t="shared" si="3"/>
        <v/>
      </c>
      <c r="P14" s="338"/>
      <c r="Q14" s="339"/>
      <c r="R14" s="342" t="str">
        <f t="shared" si="4"/>
        <v/>
      </c>
      <c r="S14" s="338"/>
      <c r="T14" s="339"/>
      <c r="U14" s="342" t="str">
        <f t="shared" si="5"/>
        <v/>
      </c>
      <c r="V14" s="240"/>
      <c r="W14" s="240"/>
      <c r="X14" s="240"/>
      <c r="Y14" s="240"/>
    </row>
    <row r="15" spans="2:25" ht="14.4" customHeight="1" x14ac:dyDescent="0.25">
      <c r="B15" s="374" t="s">
        <v>439</v>
      </c>
      <c r="C15" s="343"/>
      <c r="D15" s="338"/>
      <c r="E15" s="339"/>
      <c r="F15" s="342" t="str">
        <f t="shared" si="0"/>
        <v/>
      </c>
      <c r="G15" s="338"/>
      <c r="H15" s="339"/>
      <c r="I15" s="342" t="str">
        <f t="shared" si="1"/>
        <v/>
      </c>
      <c r="J15" s="338"/>
      <c r="K15" s="339"/>
      <c r="L15" s="342" t="str">
        <f t="shared" si="2"/>
        <v/>
      </c>
      <c r="M15" s="338"/>
      <c r="N15" s="339"/>
      <c r="O15" s="342" t="str">
        <f t="shared" si="3"/>
        <v/>
      </c>
      <c r="P15" s="338"/>
      <c r="Q15" s="339"/>
      <c r="R15" s="342" t="str">
        <f t="shared" si="4"/>
        <v/>
      </c>
      <c r="S15" s="338"/>
      <c r="T15" s="339"/>
      <c r="U15" s="342" t="str">
        <f t="shared" si="5"/>
        <v/>
      </c>
      <c r="V15" s="240"/>
      <c r="W15" s="240"/>
      <c r="X15" s="240"/>
      <c r="Y15" s="240"/>
    </row>
    <row r="16" spans="2:25" ht="14.4" customHeight="1" x14ac:dyDescent="0.25">
      <c r="B16" s="374" t="s">
        <v>440</v>
      </c>
      <c r="C16" s="343"/>
      <c r="D16" s="338"/>
      <c r="E16" s="339"/>
      <c r="F16" s="342" t="str">
        <f t="shared" si="0"/>
        <v/>
      </c>
      <c r="G16" s="338"/>
      <c r="H16" s="339"/>
      <c r="I16" s="342" t="str">
        <f t="shared" si="1"/>
        <v/>
      </c>
      <c r="J16" s="338"/>
      <c r="K16" s="339"/>
      <c r="L16" s="342" t="str">
        <f t="shared" si="2"/>
        <v/>
      </c>
      <c r="M16" s="338"/>
      <c r="N16" s="339"/>
      <c r="O16" s="342" t="str">
        <f t="shared" si="3"/>
        <v/>
      </c>
      <c r="P16" s="338"/>
      <c r="Q16" s="339"/>
      <c r="R16" s="342" t="str">
        <f t="shared" si="4"/>
        <v/>
      </c>
      <c r="S16" s="338"/>
      <c r="T16" s="339"/>
      <c r="U16" s="342" t="str">
        <f t="shared" si="5"/>
        <v/>
      </c>
      <c r="V16" s="240"/>
      <c r="W16" s="240"/>
      <c r="X16" s="240"/>
      <c r="Y16" s="240"/>
    </row>
    <row r="17" spans="2:25" ht="14.4" customHeight="1" x14ac:dyDescent="0.25">
      <c r="B17" s="374" t="s">
        <v>441</v>
      </c>
      <c r="C17" s="343"/>
      <c r="D17" s="338"/>
      <c r="E17" s="339"/>
      <c r="F17" s="342" t="str">
        <f t="shared" si="0"/>
        <v/>
      </c>
      <c r="G17" s="338"/>
      <c r="H17" s="339"/>
      <c r="I17" s="342" t="str">
        <f t="shared" si="1"/>
        <v/>
      </c>
      <c r="J17" s="338"/>
      <c r="K17" s="339"/>
      <c r="L17" s="342" t="str">
        <f t="shared" si="2"/>
        <v/>
      </c>
      <c r="M17" s="338"/>
      <c r="N17" s="339"/>
      <c r="O17" s="342" t="str">
        <f t="shared" si="3"/>
        <v/>
      </c>
      <c r="P17" s="338"/>
      <c r="Q17" s="339"/>
      <c r="R17" s="342" t="str">
        <f t="shared" si="4"/>
        <v/>
      </c>
      <c r="S17" s="338"/>
      <c r="T17" s="339"/>
      <c r="U17" s="342" t="str">
        <f t="shared" si="5"/>
        <v/>
      </c>
      <c r="V17" s="240"/>
      <c r="W17" s="240"/>
      <c r="X17" s="240"/>
      <c r="Y17" s="240"/>
    </row>
    <row r="18" spans="2:25" ht="14.4" customHeight="1" x14ac:dyDescent="0.25">
      <c r="B18" s="374" t="s">
        <v>442</v>
      </c>
      <c r="C18" s="343"/>
      <c r="D18" s="338"/>
      <c r="E18" s="339"/>
      <c r="F18" s="342" t="str">
        <f t="shared" si="0"/>
        <v/>
      </c>
      <c r="G18" s="338"/>
      <c r="H18" s="339"/>
      <c r="I18" s="342" t="str">
        <f t="shared" si="1"/>
        <v/>
      </c>
      <c r="J18" s="338"/>
      <c r="K18" s="339"/>
      <c r="L18" s="342" t="str">
        <f t="shared" si="2"/>
        <v/>
      </c>
      <c r="M18" s="338"/>
      <c r="N18" s="339"/>
      <c r="O18" s="342" t="str">
        <f t="shared" si="3"/>
        <v/>
      </c>
      <c r="P18" s="338"/>
      <c r="Q18" s="339"/>
      <c r="R18" s="342" t="str">
        <f t="shared" si="4"/>
        <v/>
      </c>
      <c r="S18" s="338"/>
      <c r="T18" s="339"/>
      <c r="U18" s="342" t="str">
        <f t="shared" si="5"/>
        <v/>
      </c>
      <c r="V18" s="240"/>
      <c r="W18" s="240"/>
      <c r="X18" s="240"/>
      <c r="Y18" s="240"/>
    </row>
    <row r="19" spans="2:25" ht="14.4" customHeight="1" thickBot="1" x14ac:dyDescent="0.3">
      <c r="B19" s="374" t="s">
        <v>443</v>
      </c>
      <c r="C19" s="599"/>
      <c r="D19" s="600"/>
      <c r="E19" s="601"/>
      <c r="F19" s="602" t="str">
        <f t="shared" si="0"/>
        <v/>
      </c>
      <c r="G19" s="600"/>
      <c r="H19" s="601"/>
      <c r="I19" s="602" t="str">
        <f t="shared" si="1"/>
        <v/>
      </c>
      <c r="J19" s="600"/>
      <c r="K19" s="601"/>
      <c r="L19" s="602" t="str">
        <f t="shared" si="2"/>
        <v/>
      </c>
      <c r="M19" s="600"/>
      <c r="N19" s="601"/>
      <c r="O19" s="602" t="str">
        <f t="shared" si="3"/>
        <v/>
      </c>
      <c r="P19" s="600"/>
      <c r="Q19" s="601"/>
      <c r="R19" s="602" t="str">
        <f t="shared" si="4"/>
        <v/>
      </c>
      <c r="S19" s="600"/>
      <c r="T19" s="601"/>
      <c r="U19" s="602" t="str">
        <f t="shared" si="5"/>
        <v/>
      </c>
      <c r="V19" s="240"/>
      <c r="W19" s="240"/>
      <c r="X19" s="240"/>
      <c r="Y19" s="240"/>
    </row>
    <row r="20" spans="2:25" ht="14.4" thickTop="1" thickBot="1" x14ac:dyDescent="0.3">
      <c r="B20" s="377" t="s">
        <v>444</v>
      </c>
      <c r="C20" s="603"/>
      <c r="D20" s="598"/>
      <c r="E20" s="604"/>
      <c r="F20" s="597" t="str">
        <f t="shared" si="0"/>
        <v/>
      </c>
      <c r="G20" s="598"/>
      <c r="H20" s="604"/>
      <c r="I20" s="597" t="str">
        <f t="shared" si="1"/>
        <v/>
      </c>
      <c r="J20" s="598"/>
      <c r="K20" s="574"/>
      <c r="L20" s="597" t="str">
        <f t="shared" si="2"/>
        <v/>
      </c>
      <c r="M20" s="605"/>
      <c r="N20" s="574"/>
      <c r="O20" s="597" t="str">
        <f t="shared" si="3"/>
        <v/>
      </c>
      <c r="P20" s="605"/>
      <c r="Q20" s="574"/>
      <c r="R20" s="597" t="str">
        <f t="shared" si="4"/>
        <v/>
      </c>
      <c r="S20" s="605"/>
      <c r="T20" s="574"/>
      <c r="U20" s="597" t="str">
        <f t="shared" si="5"/>
        <v/>
      </c>
    </row>
    <row r="21" spans="2:25" x14ac:dyDescent="0.25">
      <c r="B21" s="240"/>
      <c r="C21" s="240"/>
      <c r="D21" s="240"/>
      <c r="E21" s="240"/>
      <c r="F21" s="183" t="s">
        <v>445</v>
      </c>
      <c r="G21" s="378"/>
      <c r="H21" s="378"/>
      <c r="I21" s="183" t="s">
        <v>445</v>
      </c>
      <c r="J21" s="240"/>
      <c r="K21" s="240"/>
      <c r="L21" s="183" t="s">
        <v>446</v>
      </c>
      <c r="M21" s="240"/>
      <c r="N21" s="240"/>
      <c r="O21" s="183" t="s">
        <v>446</v>
      </c>
      <c r="P21" s="240"/>
      <c r="Q21" s="240"/>
      <c r="R21" s="183" t="s">
        <v>447</v>
      </c>
      <c r="S21" s="240"/>
      <c r="T21" s="240"/>
      <c r="U21" s="183" t="s">
        <v>447</v>
      </c>
      <c r="V21" s="240"/>
      <c r="W21" s="240"/>
      <c r="X21" s="240"/>
      <c r="Y21" s="240"/>
    </row>
    <row r="22" spans="2:25" x14ac:dyDescent="0.25">
      <c r="B22" s="379" t="s">
        <v>448</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row>
    <row r="23" spans="2:25" x14ac:dyDescent="0.25">
      <c r="B23" s="379"/>
      <c r="C23" s="240"/>
      <c r="D23" s="240"/>
      <c r="E23" s="240"/>
      <c r="F23" s="240"/>
      <c r="G23" s="240"/>
      <c r="H23" s="240"/>
      <c r="I23" s="240"/>
      <c r="J23" s="240"/>
      <c r="K23" s="240"/>
      <c r="L23" s="240"/>
      <c r="M23" s="240"/>
      <c r="N23" s="240"/>
      <c r="O23" s="240"/>
      <c r="P23" s="240"/>
      <c r="Q23" s="240"/>
      <c r="R23" s="240"/>
      <c r="S23" s="240"/>
      <c r="T23" s="240"/>
      <c r="U23" s="240"/>
      <c r="V23" s="240"/>
      <c r="W23" s="240"/>
      <c r="X23" s="240"/>
      <c r="Y23" s="240"/>
    </row>
    <row r="24" spans="2:25" ht="16.2" thickBot="1" x14ac:dyDescent="0.35">
      <c r="B24" s="380" t="s">
        <v>449</v>
      </c>
      <c r="C24" s="381"/>
      <c r="D24" s="240"/>
      <c r="E24" s="240"/>
      <c r="F24" s="240"/>
      <c r="G24" s="240"/>
      <c r="H24" s="240"/>
      <c r="I24" s="240"/>
      <c r="J24" s="240"/>
      <c r="K24" s="240"/>
      <c r="L24" s="240"/>
      <c r="M24" s="240"/>
      <c r="N24" s="240"/>
      <c r="O24" s="240"/>
      <c r="P24" s="240"/>
      <c r="Q24" s="240"/>
      <c r="R24" s="240"/>
      <c r="S24" s="240"/>
      <c r="T24" s="240"/>
      <c r="U24" s="240"/>
      <c r="V24" s="240"/>
      <c r="W24" s="240"/>
      <c r="X24" s="240"/>
      <c r="Y24" s="240"/>
    </row>
    <row r="25" spans="2:25" ht="15" customHeight="1" x14ac:dyDescent="0.25">
      <c r="B25" s="382" t="s">
        <v>450</v>
      </c>
      <c r="C25" s="383"/>
      <c r="D25" s="384" t="s">
        <v>451</v>
      </c>
      <c r="E25" s="240"/>
      <c r="F25" s="240"/>
      <c r="G25" s="240"/>
      <c r="H25" s="240"/>
      <c r="I25" s="240"/>
      <c r="J25" s="240"/>
      <c r="K25" s="240"/>
      <c r="L25" s="240"/>
      <c r="M25" s="240"/>
      <c r="N25" s="240"/>
      <c r="O25" s="240"/>
      <c r="P25" s="240"/>
      <c r="Q25" s="240"/>
      <c r="R25" s="240"/>
      <c r="S25" s="240"/>
      <c r="T25" s="240"/>
      <c r="U25" s="240"/>
      <c r="V25" s="240"/>
      <c r="W25" s="240"/>
      <c r="X25" s="240"/>
      <c r="Y25" s="240"/>
    </row>
    <row r="26" spans="2:25" ht="15" customHeight="1" x14ac:dyDescent="0.25">
      <c r="B26" s="385" t="s">
        <v>452</v>
      </c>
      <c r="C26" s="386"/>
      <c r="D26" s="384" t="s">
        <v>453</v>
      </c>
      <c r="E26" s="240"/>
      <c r="F26" s="240"/>
      <c r="G26" s="240"/>
      <c r="H26" s="240"/>
      <c r="I26" s="240"/>
      <c r="J26" s="240"/>
      <c r="K26" s="240"/>
      <c r="L26" s="240"/>
      <c r="M26" s="240"/>
      <c r="N26" s="240"/>
      <c r="O26" s="240"/>
      <c r="P26" s="240"/>
      <c r="Q26" s="240"/>
      <c r="R26" s="240"/>
      <c r="S26" s="240"/>
      <c r="T26" s="240"/>
      <c r="U26" s="240"/>
      <c r="V26" s="240"/>
      <c r="W26" s="240"/>
      <c r="X26" s="240"/>
      <c r="Y26" s="240"/>
    </row>
    <row r="27" spans="2:25" ht="15" customHeight="1" x14ac:dyDescent="0.25">
      <c r="B27" s="385" t="s">
        <v>454</v>
      </c>
      <c r="C27" s="386"/>
      <c r="D27" s="384" t="s">
        <v>455</v>
      </c>
      <c r="E27" s="240"/>
      <c r="F27" s="240"/>
      <c r="G27" s="240"/>
      <c r="H27" s="240"/>
      <c r="I27" s="240"/>
      <c r="J27" s="240"/>
      <c r="K27" s="240"/>
      <c r="L27" s="240"/>
      <c r="M27" s="240"/>
      <c r="N27" s="240"/>
      <c r="O27" s="240"/>
      <c r="P27" s="240"/>
      <c r="Q27" s="240"/>
      <c r="R27" s="240"/>
      <c r="S27" s="240"/>
      <c r="T27" s="240"/>
      <c r="U27" s="240"/>
      <c r="V27" s="240"/>
      <c r="W27" s="240"/>
      <c r="X27" s="240"/>
      <c r="Y27" s="240"/>
    </row>
    <row r="28" spans="2:25" ht="15" customHeight="1" x14ac:dyDescent="0.25">
      <c r="B28" s="387" t="s">
        <v>456</v>
      </c>
      <c r="C28" s="388"/>
      <c r="D28" s="384" t="s">
        <v>457</v>
      </c>
      <c r="E28" s="240"/>
      <c r="F28" s="240"/>
      <c r="G28" s="240"/>
      <c r="H28" s="240"/>
      <c r="I28" s="240"/>
      <c r="J28" s="240"/>
      <c r="K28" s="240"/>
      <c r="L28" s="240"/>
      <c r="M28" s="240"/>
      <c r="N28" s="240"/>
      <c r="O28" s="240"/>
      <c r="P28" s="240"/>
      <c r="Q28" s="240"/>
      <c r="R28" s="240"/>
      <c r="S28" s="240"/>
      <c r="T28" s="240"/>
      <c r="U28" s="240"/>
      <c r="V28" s="240"/>
      <c r="W28" s="240"/>
      <c r="X28" s="240"/>
      <c r="Y28" s="240"/>
    </row>
    <row r="29" spans="2:25" ht="15" customHeight="1" x14ac:dyDescent="0.25">
      <c r="B29" s="389" t="s">
        <v>458</v>
      </c>
      <c r="C29" s="390"/>
      <c r="D29" s="384" t="s">
        <v>459</v>
      </c>
      <c r="E29" s="240"/>
      <c r="F29" s="240"/>
      <c r="G29" s="240"/>
      <c r="H29" s="240"/>
      <c r="I29" s="240"/>
      <c r="J29" s="240"/>
      <c r="K29" s="240"/>
      <c r="L29" s="240"/>
      <c r="M29" s="240"/>
      <c r="N29" s="240"/>
      <c r="O29" s="240"/>
      <c r="P29" s="240"/>
      <c r="Q29" s="240"/>
      <c r="R29" s="240"/>
      <c r="S29" s="240"/>
      <c r="T29" s="240"/>
      <c r="U29" s="240"/>
      <c r="V29" s="240"/>
      <c r="W29" s="240"/>
      <c r="X29" s="240"/>
      <c r="Y29" s="240"/>
    </row>
    <row r="30" spans="2:25" ht="15" customHeight="1" x14ac:dyDescent="0.25">
      <c r="B30" s="391" t="s">
        <v>460</v>
      </c>
      <c r="C30" s="392"/>
      <c r="D30" s="384" t="s">
        <v>461</v>
      </c>
      <c r="E30" s="240"/>
      <c r="F30" s="240"/>
      <c r="G30" s="240"/>
    </row>
    <row r="31" spans="2:25" ht="15" customHeight="1" x14ac:dyDescent="0.25">
      <c r="B31" s="385" t="s">
        <v>462</v>
      </c>
      <c r="C31" s="386"/>
      <c r="D31" s="384" t="s">
        <v>463</v>
      </c>
    </row>
    <row r="32" spans="2:25" ht="15" customHeight="1" x14ac:dyDescent="0.25">
      <c r="B32" s="385" t="s">
        <v>464</v>
      </c>
      <c r="C32" s="386"/>
      <c r="D32" s="384" t="s">
        <v>465</v>
      </c>
    </row>
    <row r="33" spans="2:4" ht="15" customHeight="1" thickBot="1" x14ac:dyDescent="0.3">
      <c r="B33" s="393" t="s">
        <v>466</v>
      </c>
      <c r="C33" s="394"/>
      <c r="D33" s="384" t="s">
        <v>467</v>
      </c>
    </row>
    <row r="34" spans="2:4" x14ac:dyDescent="0.25">
      <c r="B34" s="395" t="s">
        <v>468</v>
      </c>
    </row>
  </sheetData>
  <printOptions horizontalCentered="1" verticalCentered="1"/>
  <pageMargins left="0.39370078740157483" right="0.39370078740157483" top="0.78740157480314965" bottom="0.78740157480314965"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Overview</vt:lpstr>
      <vt:lpstr>EE</vt:lpstr>
      <vt:lpstr>TSA table 1</vt:lpstr>
      <vt:lpstr>TSA table 2</vt:lpstr>
      <vt:lpstr>TSA table 3</vt:lpstr>
      <vt:lpstr>TSA table 4</vt:lpstr>
      <vt:lpstr>TSA table 5</vt:lpstr>
      <vt:lpstr>TSA table 6</vt:lpstr>
      <vt:lpstr>TSA table 7</vt:lpstr>
      <vt:lpstr>TSA table 8</vt:lpstr>
      <vt:lpstr>TSA table 9</vt:lpstr>
      <vt:lpstr>TSA table 10</vt:lpstr>
      <vt:lpstr>'TSA table 4'!Print_Area</vt:lpstr>
      <vt:lpstr>'TSA table 5'!Print_Area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demunch</dc:creator>
  <cp:lastModifiedBy>DEMUNTER Christophe (ESTAT)</cp:lastModifiedBy>
  <cp:lastPrinted>2019-03-25T10:47:10Z</cp:lastPrinted>
  <dcterms:created xsi:type="dcterms:W3CDTF">2019-01-23T11:29:40Z</dcterms:created>
  <dcterms:modified xsi:type="dcterms:W3CDTF">2024-12-18T16:02:25Z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6bd9ddd1-4d20-43f6-abfa-fc3c07406f94_Enabled">
    <vt:lpwstr>true</vt:lpwstr>
  </property>
  <property fmtid="{D5CDD505-2E9C-101B-9397-08002B2CF9AE}" pid="10" name="MSIP_Label_6bd9ddd1-4d20-43f6-abfa-fc3c07406f94_SetDate">
    <vt:lpwstr>2024-12-13T09:49:50Z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ea5818af-3041-4356-9085-e93d48eb6ac2</vt:lpwstr>
  </property>
  <property fmtid="{D5CDD505-2E9C-101B-9397-08002B2CF9AE}" pid="15" name="MSIP_Label_6bd9ddd1-4d20-43f6-abfa-fc3c07406f94_ContentBits">
    <vt:lpwstr>0</vt:lpwstr>
  </property>
</Properties>
</file>