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triin_soone_elk_ee/Documents/Kolitud-IsiklikFS/personal/EELARVE/2026/"/>
    </mc:Choice>
  </mc:AlternateContent>
  <xr:revisionPtr revIDLastSave="130" documentId="8_{4ACDE088-B90B-4AB0-9774-C3BE37257EE5}" xr6:coauthVersionLast="47" xr6:coauthVersionMax="47" xr10:uidLastSave="{59986B38-9292-44EA-9F84-692CDA286E5D}"/>
  <bookViews>
    <workbookView xWindow="-108" yWindow="-108" windowWidth="30936" windowHeight="12456" xr2:uid="{BD54CEE4-01DC-450A-801A-9994BEA62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9" i="1"/>
  <c r="G10" i="1"/>
  <c r="C11" i="1"/>
  <c r="C8" i="1" s="1"/>
  <c r="E11" i="1"/>
  <c r="E8" i="1" s="1"/>
  <c r="F11" i="1"/>
  <c r="F8" i="1" s="1"/>
  <c r="G12" i="1"/>
  <c r="G13" i="1"/>
  <c r="G14" i="1"/>
  <c r="G15" i="1"/>
  <c r="G16" i="1"/>
  <c r="G17" i="1"/>
  <c r="G18" i="1"/>
  <c r="G19" i="1"/>
  <c r="G8" i="1" l="1"/>
  <c r="G11" i="1"/>
  <c r="G22" i="1" l="1"/>
  <c r="G23" i="1"/>
  <c r="G24" i="1"/>
  <c r="G25" i="1"/>
  <c r="G26" i="1"/>
  <c r="G27" i="1"/>
  <c r="G28" i="1"/>
  <c r="G21" i="1"/>
  <c r="G20" i="1" l="1"/>
</calcChain>
</file>

<file path=xl/sharedStrings.xml><?xml version="1.0" encoding="utf-8"?>
<sst xmlns="http://schemas.openxmlformats.org/spreadsheetml/2006/main" count="31" uniqueCount="28">
  <si>
    <t>KOKKU</t>
  </si>
  <si>
    <t>Sotsiaaltoetus</t>
  </si>
  <si>
    <t>PERSONALIKULUD</t>
  </si>
  <si>
    <t>MAJANDAMISKULUD</t>
  </si>
  <si>
    <t>Administreerimiskulud</t>
  </si>
  <si>
    <t>Lähetus</t>
  </si>
  <si>
    <t>Koolitus</t>
  </si>
  <si>
    <t>Ruumide kulud</t>
  </si>
  <si>
    <t>IKT kulud ja seadmed</t>
  </si>
  <si>
    <t>Inventari kulud</t>
  </si>
  <si>
    <t>Tervishoiu kulud</t>
  </si>
  <si>
    <t>Teavikud ja kunstiesemed</t>
  </si>
  <si>
    <t>Õppevahendid</t>
  </si>
  <si>
    <t>Ürituste korraldamine</t>
  </si>
  <si>
    <t>Tervise edendamine</t>
  </si>
  <si>
    <t>IN06R025</t>
  </si>
  <si>
    <t>Investeering/teavikud</t>
  </si>
  <si>
    <t>SE000028</t>
  </si>
  <si>
    <t>VAHENDID RKASele</t>
  </si>
  <si>
    <t>Käibemaks RKAS</t>
  </si>
  <si>
    <t>Käibemaks tegevuskuludelt</t>
  </si>
  <si>
    <t>Triin Soone</t>
  </si>
  <si>
    <t>keskuse direktor</t>
  </si>
  <si>
    <t xml:space="preserve">Eesti Lastekirjanduse Keskuse 2026. aasta eelarve </t>
  </si>
  <si>
    <t>Põhivara müük</t>
  </si>
  <si>
    <t>Kinnitatud direktori käskkirjaga nr 1-1/3, 23. jaanuaril 2026. aastal</t>
  </si>
  <si>
    <t>Tegevus: Kirjanduspoliitika kujundamine ja rakendamine</t>
  </si>
  <si>
    <t>TULUD/KULUD eelarve liigiti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</si>
</sst>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sz val="9"/>
      <name val="Aptos Narrow"/>
      <family val="2"/>
      <charset val="186"/>
      <scheme val="minor"/>
    </font>
    <font>
      <b/>
      <sz val="9"/>
      <color rgb="FFFF0000"/>
      <name val="Aptos Narrow"/>
      <family val="2"/>
      <charset val="186"/>
      <scheme val="minor"/>
    </font>
    <font>
      <b/>
      <sz val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3" fontId="1" fillId="3" borderId="1" xfId="0" applyNumberFormat="1" applyFont="1" applyFill="1" applyBorder="1"/>
    <xf numFmtId="3" fontId="2" fillId="0" borderId="1" xfId="0" applyNumberFormat="1" applyFont="1" applyBorder="1"/>
    <xf numFmtId="4" fontId="2" fillId="2" borderId="0" xfId="0" applyNumberFormat="1" applyFont="1" applyFill="1"/>
    <xf numFmtId="3" fontId="2" fillId="2" borderId="1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3" fontId="1" fillId="4" borderId="2" xfId="0" applyNumberFormat="1" applyFont="1" applyFill="1" applyBorder="1"/>
    <xf numFmtId="3" fontId="1" fillId="4" borderId="3" xfId="0" applyNumberFormat="1" applyFont="1" applyFill="1" applyBorder="1"/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2" borderId="2" xfId="0" applyNumberFormat="1" applyFont="1" applyFill="1" applyBorder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2" fillId="0" borderId="2" xfId="0" applyFont="1" applyBorder="1"/>
    <xf numFmtId="4" fontId="1" fillId="4" borderId="2" xfId="0" applyNumberFormat="1" applyFont="1" applyFill="1" applyBorder="1"/>
    <xf numFmtId="1" fontId="1" fillId="3" borderId="2" xfId="0" applyNumberFormat="1" applyFont="1" applyFill="1" applyBorder="1"/>
    <xf numFmtId="0" fontId="1" fillId="3" borderId="2" xfId="0" applyFont="1" applyFill="1" applyBorder="1"/>
    <xf numFmtId="1" fontId="2" fillId="0" borderId="2" xfId="0" applyNumberFormat="1" applyFont="1" applyBorder="1"/>
    <xf numFmtId="0" fontId="2" fillId="2" borderId="2" xfId="0" applyFont="1" applyFill="1" applyBorder="1"/>
    <xf numFmtId="0" fontId="1" fillId="3" borderId="4" xfId="0" applyFont="1" applyFill="1" applyBorder="1"/>
    <xf numFmtId="0" fontId="3" fillId="2" borderId="0" xfId="0" applyFont="1" applyFill="1"/>
    <xf numFmtId="0" fontId="1" fillId="3" borderId="9" xfId="0" applyFont="1" applyFill="1" applyBorder="1"/>
    <xf numFmtId="3" fontId="4" fillId="3" borderId="3" xfId="0" applyNumberFormat="1" applyFont="1" applyFill="1" applyBorder="1"/>
    <xf numFmtId="3" fontId="4" fillId="3" borderId="6" xfId="0" applyNumberFormat="1" applyFont="1" applyFill="1" applyBorder="1"/>
    <xf numFmtId="0" fontId="1" fillId="2" borderId="0" xfId="0" applyFont="1" applyFill="1" applyBorder="1"/>
    <xf numFmtId="4" fontId="1" fillId="4" borderId="10" xfId="0" applyNumberFormat="1" applyFont="1" applyFill="1" applyBorder="1"/>
    <xf numFmtId="4" fontId="1" fillId="3" borderId="10" xfId="0" applyNumberFormat="1" applyFont="1" applyFill="1" applyBorder="1"/>
    <xf numFmtId="0" fontId="1" fillId="3" borderId="10" xfId="0" applyFont="1" applyFill="1" applyBorder="1"/>
    <xf numFmtId="4" fontId="2" fillId="0" borderId="10" xfId="0" applyNumberFormat="1" applyFont="1" applyBorder="1"/>
    <xf numFmtId="0" fontId="2" fillId="0" borderId="10" xfId="0" applyFont="1" applyBorder="1"/>
    <xf numFmtId="0" fontId="2" fillId="2" borderId="10" xfId="0" applyFont="1" applyFill="1" applyBorder="1"/>
    <xf numFmtId="0" fontId="1" fillId="3" borderId="11" xfId="0" applyFont="1" applyFill="1" applyBorder="1"/>
    <xf numFmtId="0" fontId="1" fillId="3" borderId="14" xfId="0" applyFont="1" applyFill="1" applyBorder="1"/>
    <xf numFmtId="3" fontId="1" fillId="2" borderId="15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1" fillId="4" borderId="1" xfId="0" applyNumberFormat="1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DF88-8967-4E9B-85D9-39ABDFF828A1}">
  <dimension ref="A1:H32"/>
  <sheetViews>
    <sheetView tabSelected="1" topLeftCell="A4" zoomScale="120" zoomScaleNormal="120" workbookViewId="0">
      <selection activeCell="M22" sqref="M22"/>
    </sheetView>
  </sheetViews>
  <sheetFormatPr defaultColWidth="8.5546875" defaultRowHeight="12" x14ac:dyDescent="0.25"/>
  <cols>
    <col min="1" max="1" width="10" style="9" customWidth="1"/>
    <col min="2" max="2" width="24.33203125" style="9" customWidth="1"/>
    <col min="3" max="3" width="9.44140625" style="10" customWidth="1"/>
    <col min="4" max="4" width="8.33203125" style="10" customWidth="1"/>
    <col min="5" max="5" width="9.21875" style="10" customWidth="1"/>
    <col min="6" max="6" width="8.33203125" style="10" customWidth="1"/>
    <col min="7" max="7" width="9.109375" style="10" customWidth="1"/>
    <col min="8" max="8" width="9.44140625" style="9" bestFit="1" customWidth="1"/>
    <col min="9" max="16384" width="8.5546875" style="9"/>
  </cols>
  <sheetData>
    <row r="1" spans="1:7" s="1" customFormat="1" x14ac:dyDescent="0.25">
      <c r="A1" s="1" t="s">
        <v>23</v>
      </c>
      <c r="C1" s="2"/>
      <c r="D1" s="2"/>
      <c r="E1" s="2"/>
      <c r="F1" s="2"/>
      <c r="G1" s="2"/>
    </row>
    <row r="2" spans="1:7" s="1" customFormat="1" x14ac:dyDescent="0.25">
      <c r="A2" s="1" t="s">
        <v>25</v>
      </c>
      <c r="C2" s="2"/>
      <c r="D2" s="2"/>
      <c r="E2" s="2"/>
      <c r="F2" s="2"/>
      <c r="G2" s="2"/>
    </row>
    <row r="3" spans="1:7" s="1" customFormat="1" x14ac:dyDescent="0.25">
      <c r="C3" s="2"/>
      <c r="D3" s="2"/>
      <c r="E3" s="2"/>
      <c r="F3" s="2"/>
      <c r="G3" s="2"/>
    </row>
    <row r="4" spans="1:7" s="1" customFormat="1" x14ac:dyDescent="0.25">
      <c r="A4" s="1" t="s">
        <v>26</v>
      </c>
      <c r="C4" s="2"/>
      <c r="D4" s="2"/>
      <c r="E4" s="2"/>
      <c r="F4" s="2"/>
      <c r="G4" s="2"/>
    </row>
    <row r="5" spans="1:7" s="1" customFormat="1" ht="12.6" thickBot="1" x14ac:dyDescent="0.3">
      <c r="C5" s="2"/>
      <c r="D5" s="2"/>
      <c r="E5" s="2"/>
      <c r="F5" s="2"/>
      <c r="G5" s="2"/>
    </row>
    <row r="6" spans="1:7" s="1" customFormat="1" ht="12.6" thickBot="1" x14ac:dyDescent="0.3">
      <c r="A6" s="31"/>
      <c r="C6" s="40" t="s">
        <v>27</v>
      </c>
      <c r="D6" s="41"/>
      <c r="E6" s="41"/>
      <c r="F6" s="41"/>
      <c r="G6" s="42"/>
    </row>
    <row r="7" spans="1:7" s="3" customFormat="1" x14ac:dyDescent="0.25">
      <c r="A7" s="44"/>
      <c r="B7" s="45"/>
      <c r="C7" s="46">
        <v>20</v>
      </c>
      <c r="D7" s="47">
        <v>10</v>
      </c>
      <c r="E7" s="48">
        <v>44</v>
      </c>
      <c r="F7" s="48">
        <v>43</v>
      </c>
      <c r="G7" s="49" t="s">
        <v>0</v>
      </c>
    </row>
    <row r="8" spans="1:7" s="4" customFormat="1" x14ac:dyDescent="0.25">
      <c r="A8" s="21"/>
      <c r="B8" s="32" t="s">
        <v>0</v>
      </c>
      <c r="C8" s="11">
        <f>C9+C10+C11+C23+C24+C25+C26+C27+C28</f>
        <v>963815</v>
      </c>
      <c r="D8" s="43">
        <f t="shared" ref="D8:F8" si="0">D9+D10+D11+D23+D24+D25+D26+D27+D28</f>
        <v>74451</v>
      </c>
      <c r="E8" s="43">
        <f t="shared" si="0"/>
        <v>90000</v>
      </c>
      <c r="F8" s="43">
        <f t="shared" si="0"/>
        <v>454500</v>
      </c>
      <c r="G8" s="12">
        <f>C8+D8+E8+F8</f>
        <v>1582766</v>
      </c>
    </row>
    <row r="9" spans="1:7" s="4" customFormat="1" x14ac:dyDescent="0.25">
      <c r="A9" s="13">
        <v>41</v>
      </c>
      <c r="B9" s="33" t="s">
        <v>1</v>
      </c>
      <c r="C9" s="13">
        <v>3500</v>
      </c>
      <c r="D9" s="5">
        <v>0</v>
      </c>
      <c r="E9" s="5">
        <v>20000</v>
      </c>
      <c r="F9" s="5">
        <v>0</v>
      </c>
      <c r="G9" s="14">
        <f>C9+D9+E9</f>
        <v>23500</v>
      </c>
    </row>
    <row r="10" spans="1:7" s="4" customFormat="1" x14ac:dyDescent="0.25">
      <c r="A10" s="22">
        <v>50</v>
      </c>
      <c r="B10" s="33" t="s">
        <v>2</v>
      </c>
      <c r="C10" s="13">
        <v>555389</v>
      </c>
      <c r="D10" s="5">
        <v>0</v>
      </c>
      <c r="E10" s="5">
        <v>20000</v>
      </c>
      <c r="F10" s="5">
        <v>6000</v>
      </c>
      <c r="G10" s="14">
        <f>C10+D10+E10</f>
        <v>575389</v>
      </c>
    </row>
    <row r="11" spans="1:7" s="1" customFormat="1" x14ac:dyDescent="0.25">
      <c r="A11" s="23">
        <v>55</v>
      </c>
      <c r="B11" s="34" t="s">
        <v>3</v>
      </c>
      <c r="C11" s="13">
        <f>C12+C13+C14+C15+C16+C17+C18+C19+C20+C21+C22</f>
        <v>163377</v>
      </c>
      <c r="D11" s="5">
        <v>0</v>
      </c>
      <c r="E11" s="5">
        <f t="shared" ref="E11:F11" si="1">E12+E13+E14+E15+E16+E17+E18+E19+E20+E21</f>
        <v>50000</v>
      </c>
      <c r="F11" s="5">
        <f t="shared" si="1"/>
        <v>8500</v>
      </c>
      <c r="G11" s="14">
        <f>C11+D11+E11+F11</f>
        <v>221877</v>
      </c>
    </row>
    <row r="12" spans="1:7" s="7" customFormat="1" x14ac:dyDescent="0.25">
      <c r="A12" s="24">
        <v>5500</v>
      </c>
      <c r="B12" s="35" t="s">
        <v>4</v>
      </c>
      <c r="C12" s="15">
        <v>27344</v>
      </c>
      <c r="D12" s="6">
        <v>0</v>
      </c>
      <c r="E12" s="6">
        <v>0</v>
      </c>
      <c r="F12" s="6">
        <v>0</v>
      </c>
      <c r="G12" s="16">
        <f>C12+D12+E12</f>
        <v>27344</v>
      </c>
    </row>
    <row r="13" spans="1:7" s="1" customFormat="1" x14ac:dyDescent="0.25">
      <c r="A13" s="20">
        <v>5503</v>
      </c>
      <c r="B13" s="36" t="s">
        <v>5</v>
      </c>
      <c r="C13" s="15">
        <v>18000</v>
      </c>
      <c r="D13" s="6">
        <v>0</v>
      </c>
      <c r="E13" s="6">
        <v>0</v>
      </c>
      <c r="F13" s="6">
        <v>0</v>
      </c>
      <c r="G13" s="16">
        <f t="shared" ref="G13:G20" si="2">C13+D13+E13</f>
        <v>18000</v>
      </c>
    </row>
    <row r="14" spans="1:7" s="1" customFormat="1" x14ac:dyDescent="0.25">
      <c r="A14" s="20">
        <v>5504</v>
      </c>
      <c r="B14" s="36" t="s">
        <v>6</v>
      </c>
      <c r="C14" s="15">
        <v>4000</v>
      </c>
      <c r="D14" s="6">
        <v>0</v>
      </c>
      <c r="E14" s="6">
        <v>0</v>
      </c>
      <c r="F14" s="6">
        <v>0</v>
      </c>
      <c r="G14" s="16">
        <f t="shared" si="2"/>
        <v>4000</v>
      </c>
    </row>
    <row r="15" spans="1:7" s="1" customFormat="1" x14ac:dyDescent="0.25">
      <c r="A15" s="20">
        <v>5511</v>
      </c>
      <c r="B15" s="36" t="s">
        <v>7</v>
      </c>
      <c r="C15" s="15">
        <v>500</v>
      </c>
      <c r="D15" s="6">
        <v>0</v>
      </c>
      <c r="E15" s="6">
        <v>0</v>
      </c>
      <c r="F15" s="6">
        <v>0</v>
      </c>
      <c r="G15" s="16">
        <f t="shared" si="2"/>
        <v>500</v>
      </c>
    </row>
    <row r="16" spans="1:7" s="1" customFormat="1" x14ac:dyDescent="0.25">
      <c r="A16" s="20">
        <v>5514</v>
      </c>
      <c r="B16" s="36" t="s">
        <v>8</v>
      </c>
      <c r="C16" s="15">
        <v>16235</v>
      </c>
      <c r="D16" s="6">
        <v>0</v>
      </c>
      <c r="E16" s="6">
        <v>600</v>
      </c>
      <c r="F16" s="6">
        <v>0</v>
      </c>
      <c r="G16" s="16">
        <f t="shared" si="2"/>
        <v>16835</v>
      </c>
    </row>
    <row r="17" spans="1:8" s="1" customFormat="1" x14ac:dyDescent="0.25">
      <c r="A17" s="20">
        <v>5515</v>
      </c>
      <c r="B17" s="36" t="s">
        <v>9</v>
      </c>
      <c r="C17" s="15">
        <v>900</v>
      </c>
      <c r="D17" s="6">
        <v>0</v>
      </c>
      <c r="E17" s="6">
        <v>0</v>
      </c>
      <c r="F17" s="6">
        <v>0</v>
      </c>
      <c r="G17" s="16">
        <f t="shared" si="2"/>
        <v>900</v>
      </c>
    </row>
    <row r="18" spans="1:8" s="1" customFormat="1" x14ac:dyDescent="0.25">
      <c r="A18" s="20">
        <v>5522</v>
      </c>
      <c r="B18" s="36" t="s">
        <v>10</v>
      </c>
      <c r="C18" s="15">
        <v>3570</v>
      </c>
      <c r="D18" s="6">
        <v>0</v>
      </c>
      <c r="E18" s="6">
        <v>0</v>
      </c>
      <c r="F18" s="6">
        <v>0</v>
      </c>
      <c r="G18" s="16">
        <f t="shared" si="2"/>
        <v>3570</v>
      </c>
    </row>
    <row r="19" spans="1:8" s="1" customFormat="1" x14ac:dyDescent="0.25">
      <c r="A19" s="20">
        <v>5523</v>
      </c>
      <c r="B19" s="36" t="s">
        <v>11</v>
      </c>
      <c r="C19" s="15">
        <v>3163</v>
      </c>
      <c r="D19" s="6">
        <v>0</v>
      </c>
      <c r="E19" s="6">
        <v>0</v>
      </c>
      <c r="F19" s="6">
        <v>0</v>
      </c>
      <c r="G19" s="16">
        <f t="shared" si="2"/>
        <v>3163</v>
      </c>
    </row>
    <row r="20" spans="1:8" s="1" customFormat="1" x14ac:dyDescent="0.25">
      <c r="A20" s="20">
        <v>5524</v>
      </c>
      <c r="B20" s="36" t="s">
        <v>12</v>
      </c>
      <c r="C20" s="15">
        <v>2000</v>
      </c>
      <c r="D20" s="6">
        <v>0</v>
      </c>
      <c r="E20" s="6">
        <v>0</v>
      </c>
      <c r="F20" s="6">
        <v>0</v>
      </c>
      <c r="G20" s="16">
        <f t="shared" si="2"/>
        <v>2000</v>
      </c>
      <c r="H20" s="27"/>
    </row>
    <row r="21" spans="1:8" s="1" customFormat="1" x14ac:dyDescent="0.25">
      <c r="A21" s="20">
        <v>5525</v>
      </c>
      <c r="B21" s="36" t="s">
        <v>13</v>
      </c>
      <c r="C21" s="15">
        <v>80465</v>
      </c>
      <c r="D21" s="6">
        <v>0</v>
      </c>
      <c r="E21" s="6">
        <v>49400</v>
      </c>
      <c r="F21" s="6">
        <v>8500</v>
      </c>
      <c r="G21" s="16">
        <f>C21+D21+E21+F21</f>
        <v>138365</v>
      </c>
    </row>
    <row r="22" spans="1:8" x14ac:dyDescent="0.25">
      <c r="A22" s="25">
        <v>5540</v>
      </c>
      <c r="B22" s="37" t="s">
        <v>14</v>
      </c>
      <c r="C22" s="17">
        <v>7200</v>
      </c>
      <c r="D22" s="8">
        <v>0</v>
      </c>
      <c r="E22" s="8">
        <v>0</v>
      </c>
      <c r="F22" s="8">
        <v>0</v>
      </c>
      <c r="G22" s="16">
        <f t="shared" ref="G22:G28" si="3">C22+D22+E22+F22</f>
        <v>7200</v>
      </c>
    </row>
    <row r="23" spans="1:8" s="1" customFormat="1" x14ac:dyDescent="0.25">
      <c r="A23" s="23" t="s">
        <v>15</v>
      </c>
      <c r="B23" s="34" t="s">
        <v>16</v>
      </c>
      <c r="C23" s="13">
        <v>23000</v>
      </c>
      <c r="D23" s="5">
        <v>0</v>
      </c>
      <c r="E23" s="5">
        <v>0</v>
      </c>
      <c r="F23" s="5">
        <v>0</v>
      </c>
      <c r="G23" s="29">
        <f t="shared" si="3"/>
        <v>23000</v>
      </c>
    </row>
    <row r="24" spans="1:8" s="1" customFormat="1" x14ac:dyDescent="0.25">
      <c r="A24" s="23" t="s">
        <v>17</v>
      </c>
      <c r="B24" s="34" t="s">
        <v>18</v>
      </c>
      <c r="C24" s="13">
        <v>114327</v>
      </c>
      <c r="D24" s="5">
        <v>0</v>
      </c>
      <c r="E24" s="5">
        <v>0</v>
      </c>
      <c r="F24" s="5">
        <v>0</v>
      </c>
      <c r="G24" s="29">
        <f t="shared" si="3"/>
        <v>114327</v>
      </c>
    </row>
    <row r="25" spans="1:8" s="1" customFormat="1" x14ac:dyDescent="0.25">
      <c r="A25" s="23"/>
      <c r="B25" s="34" t="s">
        <v>18</v>
      </c>
      <c r="C25" s="13">
        <v>104222</v>
      </c>
      <c r="D25" s="5">
        <v>0</v>
      </c>
      <c r="E25" s="5">
        <v>0</v>
      </c>
      <c r="F25" s="5">
        <v>0</v>
      </c>
      <c r="G25" s="29">
        <f t="shared" si="3"/>
        <v>104222</v>
      </c>
    </row>
    <row r="26" spans="1:8" s="1" customFormat="1" x14ac:dyDescent="0.25">
      <c r="A26" s="23" t="s">
        <v>17</v>
      </c>
      <c r="B26" s="34" t="s">
        <v>19</v>
      </c>
      <c r="C26" s="13">
        <v>0</v>
      </c>
      <c r="D26" s="5">
        <v>27438</v>
      </c>
      <c r="E26" s="5">
        <v>0</v>
      </c>
      <c r="F26" s="5">
        <v>0</v>
      </c>
      <c r="G26" s="29">
        <f t="shared" si="3"/>
        <v>27438</v>
      </c>
    </row>
    <row r="27" spans="1:8" s="1" customFormat="1" x14ac:dyDescent="0.25">
      <c r="A27" s="28"/>
      <c r="B27" s="38" t="s">
        <v>20</v>
      </c>
      <c r="C27" s="13">
        <v>0</v>
      </c>
      <c r="D27" s="5">
        <v>47013</v>
      </c>
      <c r="E27" s="5">
        <v>0</v>
      </c>
      <c r="F27" s="5">
        <v>0</v>
      </c>
      <c r="G27" s="29">
        <f t="shared" si="3"/>
        <v>47013</v>
      </c>
    </row>
    <row r="28" spans="1:8" s="1" customFormat="1" ht="12.6" thickBot="1" x14ac:dyDescent="0.3">
      <c r="A28" s="26"/>
      <c r="B28" s="39" t="s">
        <v>24</v>
      </c>
      <c r="C28" s="18">
        <v>0</v>
      </c>
      <c r="D28" s="19">
        <v>0</v>
      </c>
      <c r="E28" s="19">
        <v>0</v>
      </c>
      <c r="F28" s="19">
        <v>440000</v>
      </c>
      <c r="G28" s="30">
        <f t="shared" si="3"/>
        <v>440000</v>
      </c>
    </row>
    <row r="31" spans="1:8" x14ac:dyDescent="0.25">
      <c r="B31" s="9" t="s">
        <v>21</v>
      </c>
    </row>
    <row r="32" spans="1:8" x14ac:dyDescent="0.25">
      <c r="B32" s="9" t="s">
        <v>22</v>
      </c>
    </row>
  </sheetData>
  <mergeCells count="1">
    <mergeCell ref="C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Triin Soone</dc:creator>
  <cp:lastModifiedBy>Triin Soone - ELK</cp:lastModifiedBy>
  <cp:lastPrinted>2025-01-24T10:46:38Z</cp:lastPrinted>
  <dcterms:created xsi:type="dcterms:W3CDTF">2025-01-23T14:59:44Z</dcterms:created>
  <dcterms:modified xsi:type="dcterms:W3CDTF">2026-01-23T10:12:19Z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2025-01-23T15:00:06Z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0632d4fa-e1e7-4706-9fe8-679204c5bfe8</vt:lpwstr>
  </property>
  <property fmtid="{D5CDD505-2E9C-101B-9397-08002B2CF9AE}" pid="7" name="MSIP_Label_defa4170-0d19-0005-0004-bc88714345d2_ActionId">
    <vt:lpwstr>8dbc742c-c624-40a0-be9a-5dce32e1a4df</vt:lpwstr>
  </property>
  <property fmtid="{D5CDD505-2E9C-101B-9397-08002B2CF9AE}" pid="8" name="MSIP_Label_defa4170-0d19-0005-0004-bc88714345d2_ContentBits">
    <vt:lpwstr>0</vt:lpwstr>
  </property>
</Properties>
</file>