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Kasutaja\Desktop\Meremäe VPK\Toetus Garaage\"/>
    </mc:Choice>
  </mc:AlternateContent>
  <xr:revisionPtr revIDLastSave="0" documentId="13_ncr:1_{D34F3264-D4CB-4B7B-AE76-F718ABCF9E7A}" xr6:coauthVersionLast="47" xr6:coauthVersionMax="47" xr10:uidLastSave="{00000000-0000-0000-0000-000000000000}"/>
  <bookViews>
    <workbookView xWindow="-28920" yWindow="-120" windowWidth="29040" windowHeight="15840"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Tegevusaruanne'!$A$19</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Tegevusaruanne'!$A$2:$L$25</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4" i="6" l="1"/>
  <c r="M64"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10" i="6"/>
  <c r="H11" i="6"/>
  <c r="I11" i="6" s="1"/>
  <c r="H12" i="6"/>
  <c r="I12" i="6" s="1"/>
  <c r="H13" i="6"/>
  <c r="I13" i="6" s="1"/>
  <c r="H14" i="6"/>
  <c r="I14" i="6"/>
  <c r="H15" i="6"/>
  <c r="I15" i="6"/>
  <c r="H16" i="6"/>
  <c r="I16" i="6" s="1"/>
  <c r="H17" i="6"/>
  <c r="I17" i="6" s="1"/>
  <c r="H18" i="6"/>
  <c r="I18" i="6"/>
  <c r="H19" i="6"/>
  <c r="I19" i="6"/>
  <c r="H20" i="6"/>
  <c r="I20" i="6"/>
  <c r="H21" i="6"/>
  <c r="I21" i="6" s="1"/>
  <c r="H22" i="6"/>
  <c r="I22" i="6"/>
  <c r="H23" i="6"/>
  <c r="I23" i="6" s="1"/>
  <c r="H24" i="6"/>
  <c r="I24" i="6"/>
  <c r="H25" i="6"/>
  <c r="I25" i="6"/>
  <c r="H26" i="6"/>
  <c r="I26" i="6"/>
  <c r="H27" i="6"/>
  <c r="I27" i="6" s="1"/>
  <c r="H28" i="6"/>
  <c r="I28" i="6"/>
  <c r="H29" i="6"/>
  <c r="I29" i="6" s="1"/>
  <c r="H30" i="6"/>
  <c r="I30" i="6" s="1"/>
  <c r="H31" i="6"/>
  <c r="I31" i="6" s="1"/>
  <c r="H32" i="6"/>
  <c r="I32" i="6" s="1"/>
  <c r="H33" i="6"/>
  <c r="I33" i="6"/>
  <c r="H34" i="6"/>
  <c r="I34" i="6"/>
  <c r="H35" i="6"/>
  <c r="I35" i="6" s="1"/>
  <c r="H36" i="6"/>
  <c r="I36" i="6"/>
  <c r="H37" i="6"/>
  <c r="I37" i="6"/>
  <c r="H38" i="6"/>
  <c r="I38" i="6" s="1"/>
  <c r="H39" i="6"/>
  <c r="I39" i="6" s="1"/>
  <c r="H40" i="6"/>
  <c r="I40" i="6"/>
  <c r="H41" i="6"/>
  <c r="I41" i="6" s="1"/>
  <c r="H42" i="6"/>
  <c r="I42" i="6"/>
  <c r="H43" i="6"/>
  <c r="I43" i="6"/>
  <c r="H44" i="6"/>
  <c r="I44" i="6" s="1"/>
  <c r="H45" i="6"/>
  <c r="I45" i="6"/>
  <c r="H46" i="6"/>
  <c r="I46" i="6" s="1"/>
  <c r="H47" i="6"/>
  <c r="I47" i="6" s="1"/>
  <c r="H48" i="6"/>
  <c r="I48" i="6"/>
  <c r="H49" i="6"/>
  <c r="I49" i="6"/>
  <c r="H50" i="6"/>
  <c r="I50" i="6"/>
  <c r="H51" i="6"/>
  <c r="I51" i="6"/>
  <c r="H52" i="6"/>
  <c r="I52" i="6" s="1"/>
  <c r="H53" i="6"/>
  <c r="I53" i="6" s="1"/>
  <c r="H54" i="6"/>
  <c r="I54" i="6" s="1"/>
  <c r="H55" i="6"/>
  <c r="I55" i="6" s="1"/>
  <c r="H56" i="6"/>
  <c r="I56" i="6" s="1"/>
  <c r="H57" i="6"/>
  <c r="I57" i="6" s="1"/>
  <c r="H58" i="6"/>
  <c r="I58" i="6"/>
  <c r="H59" i="6"/>
  <c r="I59" i="6"/>
  <c r="H60" i="6"/>
  <c r="I60" i="6" s="1"/>
  <c r="H61" i="6"/>
  <c r="I61" i="6" s="1"/>
  <c r="H62" i="6"/>
  <c r="I62" i="6"/>
  <c r="H10" i="6"/>
  <c r="I10" i="6" s="1"/>
  <c r="F65" i="6"/>
  <c r="F6" i="6"/>
  <c r="E6" i="6"/>
  <c r="D6" i="6"/>
  <c r="C6" i="6"/>
  <c r="A24" i="4"/>
  <c r="C72" i="6"/>
  <c r="P64" i="6"/>
  <c r="L64" i="6"/>
  <c r="F64" i="6"/>
  <c r="F4" i="6"/>
  <c r="C4" i="6"/>
  <c r="H64" i="6" l="1"/>
  <c r="N64" i="6"/>
  <c r="I64" i="6"/>
  <c r="F66" i="6"/>
  <c r="F6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0" authorId="1" shapeId="0" xr:uid="{00000000-0006-0000-0000-000002000000}">
      <text>
        <r>
          <rPr>
            <b/>
            <sz val="10"/>
            <color indexed="81"/>
            <rFont val="Tahoma"/>
            <family val="2"/>
            <charset val="186"/>
          </rPr>
          <t>Juhul kui oli erinevusi, toetuse saaja loetleb need erinevused ja põhjendab lühidalt</t>
        </r>
      </text>
    </comment>
    <comment ref="A22"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3"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5" authorId="5" shapeId="0" xr:uid="{1A6EE13D-63AA-433A-B066-A51A0591C230}">
      <text>
        <t>[Threaded comment]
Your version of Excel allows you to read this threaded comment; however, any edits to it will get removed if the file is opened in a newer version of Excel. Learn more: https://go.microsoft.com/fwlink/?linkid=870924
Comment:
    Kui toetuse summa kasutamine liigub ühest aruandeaastast teise, siis tehakse iga aasta kohta uus aruanne, kus näidatakse kasutamata toetuse eelmise aasta lõppjääki aruandeaasta algjäägina.</t>
      </text>
    </comment>
    <comment ref="C71"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<sst xmlns="http://schemas.openxmlformats.org/spreadsheetml/2006/main" count="89" uniqueCount="76">
  <si>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</si>
  <si>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</si>
  <si>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</si>
  <si>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</si>
  <si>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</si>
  <si>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</si>
  <si>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</si>
  <si>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</si>
  <si>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</si>
  <si>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</si>
  <si>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</si>
  <si>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</si>
  <si>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</si>
  <si>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</si>
  <si>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</si>
  <si>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</si>
  <si>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</si>
  <si>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</si>
  <si>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</si>
  <si>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</si>
  <si>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</si>
  <si>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</si>
  <si>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</si>
  <si>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</si>
  <si>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</si>
  <si>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</si>
  <si>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</si>
  <si>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</si>
  <si>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</si>
  <si>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</si>
  <si>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</si>
  <si>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</si>
  <si>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</si>
  <si>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</si>
  <si>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</si>
  <si>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</si>
  <si>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</si>
  <si>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</si>
  <si>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</si>
  <si>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</si>
  <si>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</si>
  <si>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</si>
  <si>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</si>
  <si>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</si>
  <si>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</si>
  <si>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</si>
  <si>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</si>
  <si>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</si>
  <si>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</si>
  <si>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</si>
  <si>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</si>
  <si>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</si>
  <si>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</si>
  <si>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</si>
  <si>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</si>
  <si>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</si>
  <si>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</si>
  <si>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</si>
  <si>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</si>
  <si>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</si>
  <si>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</si>
  <si>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</si>
  <si>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</si>
  <si>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</si>
  <si>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</si>
  <si>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Meremäe Vabatahtlikud Päästjad</t>
  </si>
  <si>
    <t>6.4-2.3/131ML</t>
  </si>
  <si>
    <t>Kaupo Kann</t>
  </si>
  <si>
    <t>Juhatuse liige</t>
  </si>
  <si>
    <t>56758729</t>
  </si>
  <si>
    <t>mtumvp@gmail.com</t>
  </si>
  <si>
    <t>Rahuldav</t>
  </si>
  <si>
    <t>01.01.24-30.06.2024</t>
  </si>
  <si>
    <t>Plaanis oli suurem osa lammutusest oma jõududega teha aga siiski otsustasime selle jätta ehitaja kanda, kuna neil suuremad teadmised mida ja palju lammutada, et pärast ei tuleks hoopis lisakulutusi. Lisaks selgus, et selle summaga me seda hoonet täielikult rekonstrueeritud ei saa, ning tööd tuli paigutada etappidesse, et esialgu saaks tehtud põhiline.</t>
  </si>
  <si>
    <t xml:space="preserve">2024 aasta alguses selgus, et eelprojektis on vaja mõningat muudatused teha. Praeguseks on puudused likvideeritud ja võib õelda, et ka edukas hange läbi viidud. Hankevõitja ning seega ka ehitaja on selgunud. Käivad veel viimased kontrollid ja loetud päevadega peaks saama ka ehitajaga leping sõlmitud. </t>
  </si>
  <si>
    <t>Ehitaja leitud ja saab töödega edasi minna, et enne aastalõppu autod valminud hoonesse kolida.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</si>
</sst>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07">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3" fontId="11" fillId="0" borderId="5" xfId="4" applyNumberFormat="1" applyFont="1" applyBorder="1" applyAlignment="1">
      <alignment horizontal="center" wrapText="1"/>
    </xf>
    <xf numFmtId="0" fontId="11" fillId="0" borderId="6" xfId="4" applyFont="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3" fontId="13" fillId="0" borderId="3" xfId="4" applyNumberFormat="1" applyFont="1" applyBorder="1" applyAlignment="1">
      <alignment horizontal="center"/>
    </xf>
    <xf numFmtId="0" fontId="13" fillId="0" borderId="3" xfId="4" applyFont="1" applyBorder="1" applyAlignment="1">
      <alignment horizontal="center"/>
    </xf>
    <xf numFmtId="0" fontId="9" fillId="2" borderId="24" xfId="4"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4" xfId="4" applyFont="1" applyFill="1" applyBorder="1" applyAlignment="1">
      <alignment horizont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10"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6" xfId="4" applyNumberFormat="1" applyFont="1" applyFill="1" applyBorder="1" applyAlignment="1">
      <alignment horizontal="center" vertic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cellXfs>
  <cellStyles count="6">
    <cellStyle name="Hüperlink 2" xfId="1" xr:uid="{00000000-0005-0000-0000-000000000000}"/>
    <cellStyle name="Hüperlink 3" xfId="2" xr:uid="{00000000-0005-0000-0000-000001000000}"/>
    <cellStyle name="Hyperlink" xfId="3" builtinId="8"/>
    <cellStyle name="Normaallaad 2" xfId="4" xr:uid="{00000000-0005-0000-0000-000003000000}"/>
    <cellStyle name="Normaallaad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5"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tumvp@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showRowColHeaders="0" tabSelected="1" view="pageLayout" topLeftCell="A16" zoomScale="120" zoomScaleNormal="100" zoomScalePageLayoutView="120" workbookViewId="0">
      <selection activeCell="A20" sqref="A20:L20"/>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8" ht="15.75" thickBot="1" x14ac:dyDescent="0.3">
      <c r="A1" s="59" t="s">
        <v>54</v>
      </c>
    </row>
    <row r="2" spans="1:18" ht="16.5" customHeight="1" x14ac:dyDescent="0.25">
      <c r="A2" s="104" t="s">
        <v>12</v>
      </c>
      <c r="B2" s="104"/>
      <c r="C2" s="104"/>
      <c r="D2" s="104"/>
      <c r="E2" s="104"/>
      <c r="F2" s="98" t="s">
        <v>30</v>
      </c>
      <c r="G2" s="99"/>
      <c r="H2" s="100"/>
      <c r="I2" s="98" t="s">
        <v>51</v>
      </c>
      <c r="J2" s="99"/>
      <c r="K2" s="99"/>
      <c r="L2" s="100"/>
    </row>
    <row r="3" spans="1:18" ht="25.5" customHeight="1" x14ac:dyDescent="0.25">
      <c r="A3" s="105" t="s">
        <v>65</v>
      </c>
      <c r="B3" s="106"/>
      <c r="C3" s="106"/>
      <c r="D3" s="106"/>
      <c r="E3" s="107"/>
      <c r="F3" s="101">
        <v>80362192</v>
      </c>
      <c r="G3" s="102"/>
      <c r="H3" s="103"/>
      <c r="I3" s="101" t="s">
        <v>66</v>
      </c>
      <c r="J3" s="102"/>
      <c r="K3" s="102"/>
      <c r="L3" s="103"/>
    </row>
    <row r="4" spans="1:18" ht="25.5" customHeight="1" x14ac:dyDescent="0.25">
      <c r="A4" s="66" t="s">
        <v>64</v>
      </c>
      <c r="B4" s="67"/>
      <c r="C4" s="67"/>
      <c r="D4" s="67"/>
      <c r="E4" s="68"/>
      <c r="F4" s="60" t="s">
        <v>63</v>
      </c>
      <c r="G4" s="61"/>
      <c r="H4" s="61"/>
      <c r="I4" s="61"/>
      <c r="J4" s="61"/>
      <c r="K4" s="61"/>
      <c r="L4" s="62"/>
    </row>
    <row r="5" spans="1:18" ht="25.5" customHeight="1" x14ac:dyDescent="0.25">
      <c r="A5" s="69">
        <v>280000</v>
      </c>
      <c r="B5" s="70"/>
      <c r="C5" s="70"/>
      <c r="D5" s="70"/>
      <c r="E5" s="70"/>
      <c r="F5" s="63">
        <v>280000</v>
      </c>
      <c r="G5" s="64"/>
      <c r="H5" s="64"/>
      <c r="I5" s="64"/>
      <c r="J5" s="64"/>
      <c r="K5" s="64"/>
      <c r="L5" s="65"/>
    </row>
    <row r="6" spans="1:18" s="2" customFormat="1" ht="29.25" customHeight="1" x14ac:dyDescent="0.25">
      <c r="A6" s="154" t="s">
        <v>11</v>
      </c>
      <c r="B6" s="118"/>
      <c r="C6" s="119"/>
      <c r="D6" s="118" t="s">
        <v>10</v>
      </c>
      <c r="E6" s="118"/>
      <c r="F6" s="119"/>
      <c r="G6" s="117" t="s">
        <v>25</v>
      </c>
      <c r="H6" s="118"/>
      <c r="I6" s="118"/>
      <c r="J6" s="119"/>
      <c r="K6" s="118" t="s">
        <v>9</v>
      </c>
      <c r="L6" s="120"/>
      <c r="M6" s="146"/>
      <c r="N6" s="146"/>
      <c r="O6" s="146"/>
      <c r="P6" s="146"/>
      <c r="Q6" s="146"/>
      <c r="R6" s="146"/>
    </row>
    <row r="7" spans="1:18" x14ac:dyDescent="0.25">
      <c r="A7" s="150">
        <v>44927</v>
      </c>
      <c r="B7" s="151"/>
      <c r="C7" s="152"/>
      <c r="D7" s="153">
        <v>45657</v>
      </c>
      <c r="E7" s="151"/>
      <c r="F7" s="152"/>
      <c r="G7" s="121">
        <v>45488</v>
      </c>
      <c r="H7" s="122"/>
      <c r="I7" s="122"/>
      <c r="J7" s="123"/>
      <c r="K7" s="124" t="s">
        <v>72</v>
      </c>
      <c r="L7" s="125"/>
    </row>
    <row r="8" spans="1:18" ht="30.75" customHeight="1" x14ac:dyDescent="0.25">
      <c r="A8" s="147" t="s">
        <v>43</v>
      </c>
      <c r="B8" s="148"/>
      <c r="C8" s="148"/>
      <c r="D8" s="148"/>
      <c r="E8" s="148"/>
      <c r="F8" s="148"/>
      <c r="G8" s="148"/>
      <c r="H8" s="148"/>
      <c r="I8" s="148"/>
      <c r="J8" s="148"/>
      <c r="K8" s="148"/>
      <c r="L8" s="149"/>
    </row>
    <row r="9" spans="1:18" ht="36" customHeight="1" x14ac:dyDescent="0.25">
      <c r="A9" s="135"/>
      <c r="B9" s="136"/>
      <c r="C9" s="136"/>
      <c r="D9" s="136"/>
      <c r="E9" s="136"/>
      <c r="F9" s="136"/>
      <c r="G9" s="136"/>
      <c r="H9" s="136"/>
      <c r="I9" s="136"/>
      <c r="J9" s="136"/>
      <c r="K9" s="136"/>
      <c r="L9" s="137"/>
    </row>
    <row r="10" spans="1:18" ht="30.75" customHeight="1" x14ac:dyDescent="0.25">
      <c r="A10" s="71" t="s">
        <v>38</v>
      </c>
      <c r="B10" s="61"/>
      <c r="C10" s="61"/>
      <c r="D10" s="61"/>
      <c r="E10" s="61"/>
      <c r="F10" s="61"/>
      <c r="G10" s="61"/>
      <c r="H10" s="61"/>
      <c r="I10" s="61"/>
      <c r="J10" s="61"/>
      <c r="K10" s="61"/>
      <c r="L10" s="62"/>
    </row>
    <row r="11" spans="1:18" x14ac:dyDescent="0.25">
      <c r="A11" s="71" t="s">
        <v>33</v>
      </c>
      <c r="B11" s="83"/>
      <c r="C11" s="72" t="s">
        <v>67</v>
      </c>
      <c r="D11" s="73"/>
      <c r="E11" s="73"/>
      <c r="F11" s="73"/>
      <c r="G11" s="73"/>
      <c r="H11" s="73"/>
      <c r="I11" s="73"/>
      <c r="J11" s="73"/>
      <c r="K11" s="73"/>
      <c r="L11" s="74"/>
    </row>
    <row r="12" spans="1:18" x14ac:dyDescent="0.25">
      <c r="A12" s="71" t="s">
        <v>34</v>
      </c>
      <c r="B12" s="83"/>
      <c r="C12" s="72" t="s">
        <v>68</v>
      </c>
      <c r="D12" s="73"/>
      <c r="E12" s="73"/>
      <c r="F12" s="73"/>
      <c r="G12" s="73"/>
      <c r="H12" s="73"/>
      <c r="I12" s="73"/>
      <c r="J12" s="73"/>
      <c r="K12" s="73"/>
      <c r="L12" s="74"/>
    </row>
    <row r="13" spans="1:18" x14ac:dyDescent="0.25">
      <c r="A13" s="71" t="s">
        <v>35</v>
      </c>
      <c r="B13" s="83"/>
      <c r="C13" s="75" t="s">
        <v>69</v>
      </c>
      <c r="D13" s="76"/>
      <c r="E13" s="76"/>
      <c r="F13" s="76"/>
      <c r="G13" s="76"/>
      <c r="H13" s="76"/>
      <c r="I13" s="76"/>
      <c r="J13" s="76"/>
      <c r="K13" s="76"/>
      <c r="L13" s="77"/>
    </row>
    <row r="14" spans="1:18" x14ac:dyDescent="0.25">
      <c r="A14" s="71" t="s">
        <v>36</v>
      </c>
      <c r="B14" s="83"/>
      <c r="C14" s="78" t="s">
        <v>70</v>
      </c>
      <c r="D14" s="79"/>
      <c r="E14" s="79"/>
      <c r="F14" s="79"/>
      <c r="G14" s="79"/>
      <c r="H14" s="79"/>
      <c r="I14" s="79"/>
      <c r="J14" s="79"/>
      <c r="K14" s="79"/>
      <c r="L14" s="80"/>
    </row>
    <row r="15" spans="1:18" ht="15.75" customHeight="1" thickBot="1" x14ac:dyDescent="0.3">
      <c r="A15" s="81" t="s">
        <v>37</v>
      </c>
      <c r="B15" s="82"/>
      <c r="C15" s="143" t="s">
        <v>68</v>
      </c>
      <c r="D15" s="144"/>
      <c r="E15" s="144"/>
      <c r="F15" s="144"/>
      <c r="G15" s="144"/>
      <c r="H15" s="144"/>
      <c r="I15" s="144"/>
      <c r="J15" s="144"/>
      <c r="K15" s="144"/>
      <c r="L15" s="145"/>
    </row>
    <row r="16" spans="1:18" ht="40.5" customHeight="1" x14ac:dyDescent="0.25">
      <c r="A16" s="138" t="s">
        <v>8</v>
      </c>
      <c r="B16" s="139"/>
      <c r="C16" s="139" t="s">
        <v>7</v>
      </c>
      <c r="D16" s="139"/>
      <c r="E16" s="139"/>
      <c r="F16" s="140"/>
      <c r="G16" s="141" t="s">
        <v>6</v>
      </c>
      <c r="H16" s="139"/>
      <c r="I16" s="139" t="s">
        <v>5</v>
      </c>
      <c r="J16" s="139"/>
      <c r="K16" s="139"/>
      <c r="L16" s="142"/>
    </row>
    <row r="17" spans="1:12" s="40" customFormat="1" ht="38.1" customHeight="1" x14ac:dyDescent="0.25">
      <c r="A17" s="129" t="s">
        <v>74</v>
      </c>
      <c r="B17" s="130"/>
      <c r="C17" s="130"/>
      <c r="D17" s="130"/>
      <c r="E17" s="130"/>
      <c r="F17" s="131"/>
      <c r="G17" s="132" t="s">
        <v>75</v>
      </c>
      <c r="H17" s="133"/>
      <c r="I17" s="133"/>
      <c r="J17" s="133"/>
      <c r="K17" s="133"/>
      <c r="L17" s="134"/>
    </row>
    <row r="18" spans="1:12" s="40" customFormat="1" ht="37.5" customHeight="1" x14ac:dyDescent="0.25">
      <c r="A18" s="129"/>
      <c r="B18" s="130"/>
      <c r="C18" s="130"/>
      <c r="D18" s="130"/>
      <c r="E18" s="130"/>
      <c r="F18" s="131"/>
      <c r="G18" s="132"/>
      <c r="H18" s="133"/>
      <c r="I18" s="133"/>
      <c r="J18" s="133"/>
      <c r="K18" s="133"/>
      <c r="L18" s="134"/>
    </row>
    <row r="19" spans="1:12" s="40" customFormat="1" ht="30" customHeight="1" x14ac:dyDescent="0.25">
      <c r="A19" s="126" t="s">
        <v>4</v>
      </c>
      <c r="B19" s="127"/>
      <c r="C19" s="127"/>
      <c r="D19" s="127"/>
      <c r="E19" s="127"/>
      <c r="F19" s="127"/>
      <c r="G19" s="127"/>
      <c r="H19" s="127"/>
      <c r="I19" s="127"/>
      <c r="J19" s="127"/>
      <c r="K19" s="127"/>
      <c r="L19" s="128"/>
    </row>
    <row r="20" spans="1:12" s="40" customFormat="1" ht="30" customHeight="1" x14ac:dyDescent="0.25">
      <c r="A20" s="108" t="s">
        <v>73</v>
      </c>
      <c r="B20" s="109"/>
      <c r="C20" s="109"/>
      <c r="D20" s="109"/>
      <c r="E20" s="109"/>
      <c r="F20" s="109"/>
      <c r="G20" s="109"/>
      <c r="H20" s="109"/>
      <c r="I20" s="109"/>
      <c r="J20" s="109"/>
      <c r="K20" s="109"/>
      <c r="L20" s="110"/>
    </row>
    <row r="21" spans="1:12" s="40" customFormat="1" ht="30" customHeight="1" x14ac:dyDescent="0.25">
      <c r="A21" s="111" t="s">
        <v>3</v>
      </c>
      <c r="B21" s="112"/>
      <c r="C21" s="112"/>
      <c r="D21" s="112"/>
      <c r="E21" s="112"/>
      <c r="F21" s="112"/>
      <c r="G21" s="112"/>
      <c r="H21" s="112"/>
      <c r="I21" s="112"/>
      <c r="J21" s="112"/>
      <c r="K21" s="112"/>
      <c r="L21" s="113"/>
    </row>
    <row r="22" spans="1:12" s="40" customFormat="1" ht="36" customHeight="1" x14ac:dyDescent="0.25">
      <c r="A22" s="114" t="s">
        <v>71</v>
      </c>
      <c r="B22" s="115"/>
      <c r="C22" s="115"/>
      <c r="D22" s="115"/>
      <c r="E22" s="115"/>
      <c r="F22" s="115"/>
      <c r="G22" s="115"/>
      <c r="H22" s="115"/>
      <c r="I22" s="115"/>
      <c r="J22" s="115"/>
      <c r="K22" s="115"/>
      <c r="L22" s="116"/>
    </row>
    <row r="23" spans="1:12" x14ac:dyDescent="0.25">
      <c r="A23" s="91" t="s">
        <v>22</v>
      </c>
      <c r="B23" s="92"/>
      <c r="C23" s="92"/>
      <c r="D23" s="92"/>
      <c r="E23" s="92"/>
      <c r="F23" s="93" t="s">
        <v>0</v>
      </c>
      <c r="G23" s="94"/>
      <c r="H23" s="94"/>
      <c r="I23" s="94"/>
      <c r="J23" s="95"/>
      <c r="K23" s="96" t="s">
        <v>1</v>
      </c>
      <c r="L23" s="97"/>
    </row>
    <row r="24" spans="1:12" ht="15.75" thickBot="1" x14ac:dyDescent="0.3">
      <c r="A24" s="84" t="str">
        <f>C11</f>
        <v>Kaupo Kann</v>
      </c>
      <c r="B24" s="85"/>
      <c r="C24" s="85"/>
      <c r="D24" s="85"/>
      <c r="E24" s="85"/>
      <c r="F24" s="86" t="s">
        <v>2</v>
      </c>
      <c r="G24" s="87"/>
      <c r="H24" s="87"/>
      <c r="I24" s="87"/>
      <c r="J24" s="88"/>
      <c r="K24" s="89">
        <v>45488</v>
      </c>
      <c r="L24" s="90"/>
    </row>
  </sheetData>
  <mergeCells count="48">
    <mergeCell ref="M6:R6"/>
    <mergeCell ref="A8:L8"/>
    <mergeCell ref="A7:C7"/>
    <mergeCell ref="D7:F7"/>
    <mergeCell ref="A6:C6"/>
    <mergeCell ref="D6:F6"/>
    <mergeCell ref="A20:L20"/>
    <mergeCell ref="A21:L21"/>
    <mergeCell ref="A22:L22"/>
    <mergeCell ref="G6:J6"/>
    <mergeCell ref="K6:L6"/>
    <mergeCell ref="G7:J7"/>
    <mergeCell ref="K7:L7"/>
    <mergeCell ref="A19:L19"/>
    <mergeCell ref="A18:F18"/>
    <mergeCell ref="G18:L18"/>
    <mergeCell ref="A9:L9"/>
    <mergeCell ref="A16:F16"/>
    <mergeCell ref="G16:L16"/>
    <mergeCell ref="A17:F17"/>
    <mergeCell ref="G17:L17"/>
    <mergeCell ref="C15:L15"/>
    <mergeCell ref="F2:H2"/>
    <mergeCell ref="F3:H3"/>
    <mergeCell ref="I2:L2"/>
    <mergeCell ref="I3:L3"/>
    <mergeCell ref="A2:E2"/>
    <mergeCell ref="A3:E3"/>
    <mergeCell ref="A24:E24"/>
    <mergeCell ref="F24:J24"/>
    <mergeCell ref="K24:L24"/>
    <mergeCell ref="A23:E23"/>
    <mergeCell ref="F23:J23"/>
    <mergeCell ref="K23:L23"/>
    <mergeCell ref="C11:L11"/>
    <mergeCell ref="C12:L12"/>
    <mergeCell ref="C13:L13"/>
    <mergeCell ref="C14:L14"/>
    <mergeCell ref="A15:B15"/>
    <mergeCell ref="A13:B13"/>
    <mergeCell ref="A14:B14"/>
    <mergeCell ref="A11:B11"/>
    <mergeCell ref="A12:B12"/>
    <mergeCell ref="F4:L4"/>
    <mergeCell ref="F5:L5"/>
    <mergeCell ref="A4:E4"/>
    <mergeCell ref="A5:E5"/>
    <mergeCell ref="A10:L10"/>
  </mergeCells>
  <phoneticPr fontId="14" type="noConversion"/>
  <dataValidations count="1">
    <dataValidation type="list" allowBlank="1" showInputMessage="1" showErrorMessage="1" sqref="F24" xr:uid="{00000000-0002-0000-0000-000000000000}">
      <formula1>#REF!</formula1>
    </dataValidation>
  </dataValidations>
  <hyperlinks>
    <hyperlink ref="C14" r:id="rId1" xr:uid="{767A50A4-A323-4D04-9273-0422EACB084B}"/>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8"/>
  <sheetViews>
    <sheetView view="pageLayout" topLeftCell="C1" zoomScaleNormal="100" workbookViewId="0">
      <selection activeCell="F4" sqref="F4:I4"/>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190" t="s">
        <v>14</v>
      </c>
      <c r="D3" s="191"/>
      <c r="E3" s="192"/>
      <c r="F3" s="187" t="s">
        <v>30</v>
      </c>
      <c r="G3" s="188"/>
      <c r="H3" s="188"/>
      <c r="I3" s="189"/>
    </row>
    <row r="4" spans="1:18" x14ac:dyDescent="0.25">
      <c r="C4" s="184" t="str">
        <f>IF('Lisa 1 Tegevusaruanne'!A3=0,"",'Lisa 1 Tegevusaruanne'!A3)</f>
        <v>MTÜ Meremäe Vabatahtlikud Päästjad</v>
      </c>
      <c r="D4" s="185"/>
      <c r="E4" s="186"/>
      <c r="F4" s="181" t="str">
        <f>IF('Lisa 1 Tegevusaruanne'!I3=0,"",'Lisa 1 Tegevusaruanne'!I3)</f>
        <v>6.4-2.3/131ML</v>
      </c>
      <c r="G4" s="182"/>
      <c r="H4" s="182"/>
      <c r="I4" s="183"/>
    </row>
    <row r="5" spans="1:18" ht="43.5" x14ac:dyDescent="0.25">
      <c r="C5" s="30" t="s">
        <v>39</v>
      </c>
      <c r="D5" s="29" t="s">
        <v>40</v>
      </c>
      <c r="E5" s="28" t="s">
        <v>41</v>
      </c>
      <c r="F5" s="169" t="s">
        <v>42</v>
      </c>
      <c r="G5" s="170"/>
      <c r="H5" s="170"/>
      <c r="I5" s="171"/>
    </row>
    <row r="6" spans="1:18" x14ac:dyDescent="0.25">
      <c r="A6" s="19"/>
      <c r="B6" s="20"/>
      <c r="C6" s="16">
        <f>'Lisa 1 Tegevusaruanne'!A7</f>
        <v>44927</v>
      </c>
      <c r="D6" s="17">
        <f>'Lisa 1 Tegevusaruanne'!D7</f>
        <v>45657</v>
      </c>
      <c r="E6" s="18">
        <f>'Lisa 1 Tegevusaruanne'!G7</f>
        <v>45488</v>
      </c>
      <c r="F6" s="193" t="str">
        <f>'Lisa 1 Tegevusaruanne'!K7</f>
        <v>01.01.24-30.06.2024</v>
      </c>
      <c r="G6" s="193"/>
      <c r="H6" s="193"/>
      <c r="I6" s="194"/>
    </row>
    <row r="7" spans="1:18" ht="30" customHeight="1" x14ac:dyDescent="0.25">
      <c r="A7" s="195" t="s">
        <v>27</v>
      </c>
      <c r="B7" s="196"/>
      <c r="C7" s="21" t="s">
        <v>26</v>
      </c>
      <c r="D7" s="202" t="s">
        <v>24</v>
      </c>
      <c r="E7" s="157"/>
      <c r="F7" s="203"/>
      <c r="G7" s="203"/>
      <c r="H7" s="203"/>
      <c r="I7" s="203"/>
      <c r="J7" s="157"/>
      <c r="K7" s="157"/>
      <c r="L7" s="203"/>
      <c r="M7" s="203"/>
      <c r="N7" s="204"/>
      <c r="O7" s="157" t="s">
        <v>49</v>
      </c>
      <c r="P7" s="157"/>
      <c r="Q7" s="157"/>
      <c r="R7" s="158"/>
    </row>
    <row r="8" spans="1:18" ht="50.25" customHeight="1" x14ac:dyDescent="0.25">
      <c r="A8" s="48"/>
      <c r="B8" s="49"/>
      <c r="C8" s="169" t="s">
        <v>60</v>
      </c>
      <c r="D8" s="170"/>
      <c r="E8" s="171"/>
      <c r="F8" s="163" t="s">
        <v>45</v>
      </c>
      <c r="G8" s="164"/>
      <c r="H8" s="164"/>
      <c r="I8" s="165"/>
      <c r="J8" s="172" t="s">
        <v>60</v>
      </c>
      <c r="K8" s="173"/>
      <c r="L8" s="163" t="s">
        <v>50</v>
      </c>
      <c r="M8" s="164"/>
      <c r="N8" s="165"/>
      <c r="O8" s="174" t="s">
        <v>60</v>
      </c>
      <c r="P8" s="175"/>
      <c r="Q8" s="175"/>
      <c r="R8" s="176"/>
    </row>
    <row r="9" spans="1:18" s="27" customFormat="1" ht="57" x14ac:dyDescent="0.2">
      <c r="A9" s="22" t="s">
        <v>15</v>
      </c>
      <c r="B9" s="23" t="s">
        <v>16</v>
      </c>
      <c r="C9" s="23" t="s">
        <v>16</v>
      </c>
      <c r="D9" s="24" t="s">
        <v>17</v>
      </c>
      <c r="E9" s="25" t="s">
        <v>18</v>
      </c>
      <c r="F9" s="58" t="s">
        <v>46</v>
      </c>
      <c r="G9" s="58" t="s">
        <v>58</v>
      </c>
      <c r="H9" s="58" t="s">
        <v>47</v>
      </c>
      <c r="I9" s="58" t="s">
        <v>56</v>
      </c>
      <c r="J9" s="24" t="s">
        <v>19</v>
      </c>
      <c r="K9" s="24" t="s">
        <v>55</v>
      </c>
      <c r="L9" s="58" t="s">
        <v>20</v>
      </c>
      <c r="M9" s="58" t="s">
        <v>57</v>
      </c>
      <c r="N9" s="58" t="s">
        <v>59</v>
      </c>
      <c r="O9" s="25" t="s">
        <v>31</v>
      </c>
      <c r="P9" s="26" t="s">
        <v>32</v>
      </c>
      <c r="Q9" s="26" t="s">
        <v>61</v>
      </c>
      <c r="R9" s="24" t="s">
        <v>21</v>
      </c>
    </row>
    <row r="10" spans="1:18" x14ac:dyDescent="0.25">
      <c r="A10" s="31" t="s">
        <v>28</v>
      </c>
      <c r="B10" s="9"/>
      <c r="C10" s="9"/>
      <c r="D10" s="6"/>
      <c r="E10" s="10"/>
      <c r="F10" s="50"/>
      <c r="G10" s="50"/>
      <c r="H10" s="50">
        <f>(G10+F10)*0.2</f>
        <v>0</v>
      </c>
      <c r="I10" s="50">
        <f>(H10+G10+F10)</f>
        <v>0</v>
      </c>
      <c r="J10" s="6"/>
      <c r="K10" s="6"/>
      <c r="L10" s="50"/>
      <c r="M10" s="50"/>
      <c r="N10" s="50">
        <f>M10+L10</f>
        <v>0</v>
      </c>
      <c r="O10" s="10"/>
      <c r="P10" s="11"/>
      <c r="Q10" s="11"/>
      <c r="R10" s="6"/>
    </row>
    <row r="11" spans="1:18" x14ac:dyDescent="0.25">
      <c r="A11" s="31"/>
      <c r="B11" s="9"/>
      <c r="C11" s="9"/>
      <c r="D11" s="6"/>
      <c r="E11" s="10"/>
      <c r="F11" s="50"/>
      <c r="G11" s="50"/>
      <c r="H11" s="50">
        <f t="shared" ref="H11:H62" si="0">(G11+F11)*0.2</f>
        <v>0</v>
      </c>
      <c r="I11" s="50">
        <f t="shared" ref="I11:I62" si="1">(H11+G11+F11)</f>
        <v>0</v>
      </c>
      <c r="J11" s="6"/>
      <c r="K11" s="6"/>
      <c r="L11" s="50"/>
      <c r="M11" s="50"/>
      <c r="N11" s="50">
        <f t="shared" ref="N11:N62" si="2">M11+L11</f>
        <v>0</v>
      </c>
      <c r="O11" s="10"/>
      <c r="P11" s="11"/>
      <c r="Q11" s="11"/>
      <c r="R11" s="6"/>
    </row>
    <row r="12" spans="1:18" x14ac:dyDescent="0.25">
      <c r="A12" s="31"/>
      <c r="B12" s="9"/>
      <c r="C12" s="9"/>
      <c r="D12" s="6"/>
      <c r="E12" s="10"/>
      <c r="F12" s="50"/>
      <c r="G12" s="50"/>
      <c r="H12" s="50">
        <f t="shared" si="0"/>
        <v>0</v>
      </c>
      <c r="I12" s="50">
        <f t="shared" si="1"/>
        <v>0</v>
      </c>
      <c r="J12" s="6"/>
      <c r="K12" s="6"/>
      <c r="L12" s="50"/>
      <c r="M12" s="50"/>
      <c r="N12" s="50">
        <f t="shared" si="2"/>
        <v>0</v>
      </c>
      <c r="O12" s="10"/>
      <c r="P12" s="11"/>
      <c r="Q12" s="11"/>
      <c r="R12" s="6"/>
    </row>
    <row r="13" spans="1:18" x14ac:dyDescent="0.25">
      <c r="A13" s="31"/>
      <c r="B13" s="9"/>
      <c r="C13" s="9"/>
      <c r="D13" s="6"/>
      <c r="E13" s="10"/>
      <c r="F13" s="50"/>
      <c r="G13" s="50"/>
      <c r="H13" s="50">
        <f t="shared" si="0"/>
        <v>0</v>
      </c>
      <c r="I13" s="50">
        <f t="shared" si="1"/>
        <v>0</v>
      </c>
      <c r="J13" s="6"/>
      <c r="K13" s="6"/>
      <c r="L13" s="50"/>
      <c r="M13" s="50"/>
      <c r="N13" s="50">
        <f t="shared" si="2"/>
        <v>0</v>
      </c>
      <c r="O13" s="10"/>
      <c r="P13" s="11"/>
      <c r="Q13" s="11"/>
      <c r="R13" s="6"/>
    </row>
    <row r="14" spans="1:18" x14ac:dyDescent="0.25">
      <c r="A14" s="31"/>
      <c r="B14" s="9"/>
      <c r="C14" s="9"/>
      <c r="D14" s="6"/>
      <c r="E14" s="10"/>
      <c r="F14" s="50"/>
      <c r="G14" s="50"/>
      <c r="H14" s="50">
        <f t="shared" si="0"/>
        <v>0</v>
      </c>
      <c r="I14" s="50">
        <f t="shared" si="1"/>
        <v>0</v>
      </c>
      <c r="J14" s="6"/>
      <c r="K14" s="6"/>
      <c r="L14" s="50"/>
      <c r="M14" s="50"/>
      <c r="N14" s="50">
        <f t="shared" si="2"/>
        <v>0</v>
      </c>
      <c r="O14" s="10"/>
      <c r="P14" s="11"/>
      <c r="Q14" s="11"/>
      <c r="R14" s="6"/>
    </row>
    <row r="15" spans="1:18" x14ac:dyDescent="0.25">
      <c r="A15" s="31"/>
      <c r="B15" s="9"/>
      <c r="C15" s="9"/>
      <c r="D15" s="6"/>
      <c r="E15" s="10"/>
      <c r="F15" s="50"/>
      <c r="G15" s="50"/>
      <c r="H15" s="50">
        <f t="shared" si="0"/>
        <v>0</v>
      </c>
      <c r="I15" s="50">
        <f t="shared" si="1"/>
        <v>0</v>
      </c>
      <c r="J15" s="6"/>
      <c r="K15" s="6"/>
      <c r="L15" s="50"/>
      <c r="M15" s="50"/>
      <c r="N15" s="50">
        <f t="shared" si="2"/>
        <v>0</v>
      </c>
      <c r="O15" s="10"/>
      <c r="P15" s="11"/>
      <c r="Q15" s="11"/>
      <c r="R15" s="6"/>
    </row>
    <row r="16" spans="1:18" x14ac:dyDescent="0.25">
      <c r="A16" s="31"/>
      <c r="B16" s="9"/>
      <c r="C16" s="9"/>
      <c r="D16" s="6"/>
      <c r="E16" s="10"/>
      <c r="F16" s="50"/>
      <c r="G16" s="50"/>
      <c r="H16" s="50">
        <f t="shared" si="0"/>
        <v>0</v>
      </c>
      <c r="I16" s="50">
        <f t="shared" si="1"/>
        <v>0</v>
      </c>
      <c r="J16" s="6"/>
      <c r="K16" s="6"/>
      <c r="L16" s="50"/>
      <c r="M16" s="50"/>
      <c r="N16" s="50">
        <f t="shared" si="2"/>
        <v>0</v>
      </c>
      <c r="O16" s="10"/>
      <c r="P16" s="11"/>
      <c r="Q16" s="11"/>
      <c r="R16" s="6"/>
    </row>
    <row r="17" spans="1:18" x14ac:dyDescent="0.25">
      <c r="A17" s="31"/>
      <c r="B17" s="9"/>
      <c r="C17" s="9"/>
      <c r="D17" s="6"/>
      <c r="E17" s="10"/>
      <c r="F17" s="50"/>
      <c r="G17" s="50"/>
      <c r="H17" s="50">
        <f t="shared" si="0"/>
        <v>0</v>
      </c>
      <c r="I17" s="50">
        <f t="shared" si="1"/>
        <v>0</v>
      </c>
      <c r="J17" s="6"/>
      <c r="K17" s="6"/>
      <c r="L17" s="50"/>
      <c r="M17" s="50"/>
      <c r="N17" s="50">
        <f t="shared" si="2"/>
        <v>0</v>
      </c>
      <c r="O17" s="10"/>
      <c r="P17" s="11"/>
      <c r="Q17" s="11"/>
      <c r="R17" s="6"/>
    </row>
    <row r="18" spans="1:18" x14ac:dyDescent="0.25">
      <c r="A18" s="31"/>
      <c r="B18" s="9"/>
      <c r="C18" s="9"/>
      <c r="D18" s="6"/>
      <c r="E18" s="10"/>
      <c r="F18" s="50"/>
      <c r="G18" s="50"/>
      <c r="H18" s="50">
        <f t="shared" si="0"/>
        <v>0</v>
      </c>
      <c r="I18" s="50">
        <f t="shared" si="1"/>
        <v>0</v>
      </c>
      <c r="J18" s="6"/>
      <c r="K18" s="6"/>
      <c r="L18" s="50"/>
      <c r="M18" s="50"/>
      <c r="N18" s="50">
        <f t="shared" si="2"/>
        <v>0</v>
      </c>
      <c r="O18" s="10"/>
      <c r="P18" s="11"/>
      <c r="Q18" s="11"/>
      <c r="R18" s="6"/>
    </row>
    <row r="19" spans="1:18" x14ac:dyDescent="0.25">
      <c r="A19" s="31"/>
      <c r="B19" s="9"/>
      <c r="C19" s="9"/>
      <c r="D19" s="6"/>
      <c r="E19" s="10"/>
      <c r="F19" s="50"/>
      <c r="G19" s="50"/>
      <c r="H19" s="50">
        <f t="shared" si="0"/>
        <v>0</v>
      </c>
      <c r="I19" s="50">
        <f t="shared" si="1"/>
        <v>0</v>
      </c>
      <c r="J19" s="6"/>
      <c r="K19" s="6"/>
      <c r="L19" s="50"/>
      <c r="M19" s="50"/>
      <c r="N19" s="50">
        <f t="shared" si="2"/>
        <v>0</v>
      </c>
      <c r="O19" s="10"/>
      <c r="P19" s="11"/>
      <c r="Q19" s="11"/>
      <c r="R19" s="6"/>
    </row>
    <row r="20" spans="1:18" x14ac:dyDescent="0.25">
      <c r="A20" s="31" t="s">
        <v>23</v>
      </c>
      <c r="B20" s="9"/>
      <c r="C20" s="9"/>
      <c r="D20" s="6"/>
      <c r="E20" s="10"/>
      <c r="F20" s="50"/>
      <c r="G20" s="50"/>
      <c r="H20" s="50">
        <f t="shared" si="0"/>
        <v>0</v>
      </c>
      <c r="I20" s="50">
        <f t="shared" si="1"/>
        <v>0</v>
      </c>
      <c r="J20" s="6"/>
      <c r="K20" s="6"/>
      <c r="L20" s="50"/>
      <c r="M20" s="50"/>
      <c r="N20" s="50">
        <f t="shared" si="2"/>
        <v>0</v>
      </c>
      <c r="O20" s="10"/>
      <c r="P20" s="11"/>
      <c r="Q20" s="11"/>
      <c r="R20" s="6"/>
    </row>
    <row r="21" spans="1:18" x14ac:dyDescent="0.25">
      <c r="A21" s="31"/>
      <c r="B21" s="9"/>
      <c r="C21" s="9"/>
      <c r="D21" s="6"/>
      <c r="E21" s="10"/>
      <c r="F21" s="50"/>
      <c r="G21" s="50"/>
      <c r="H21" s="50">
        <f t="shared" si="0"/>
        <v>0</v>
      </c>
      <c r="I21" s="50">
        <f t="shared" si="1"/>
        <v>0</v>
      </c>
      <c r="J21" s="6"/>
      <c r="K21" s="6"/>
      <c r="L21" s="50"/>
      <c r="M21" s="50"/>
      <c r="N21" s="50">
        <f t="shared" si="2"/>
        <v>0</v>
      </c>
      <c r="O21" s="10"/>
      <c r="P21" s="11"/>
      <c r="Q21" s="11"/>
      <c r="R21" s="6"/>
    </row>
    <row r="22" spans="1:18" x14ac:dyDescent="0.25">
      <c r="A22" s="31"/>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t="s">
        <v>23</v>
      </c>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x14ac:dyDescent="0.25">
      <c r="A37" s="31"/>
      <c r="B37" s="9"/>
      <c r="C37" s="9"/>
      <c r="D37" s="6"/>
      <c r="E37" s="10"/>
      <c r="F37" s="50"/>
      <c r="G37" s="50"/>
      <c r="H37" s="50">
        <f t="shared" si="0"/>
        <v>0</v>
      </c>
      <c r="I37" s="50">
        <f t="shared" si="1"/>
        <v>0</v>
      </c>
      <c r="J37" s="6"/>
      <c r="K37" s="6"/>
      <c r="L37" s="50"/>
      <c r="M37" s="50"/>
      <c r="N37" s="50">
        <f t="shared" si="2"/>
        <v>0</v>
      </c>
      <c r="O37" s="10"/>
      <c r="P37" s="11"/>
      <c r="Q37" s="11"/>
      <c r="R37" s="6"/>
    </row>
    <row r="38" spans="1:18" x14ac:dyDescent="0.25">
      <c r="A38" s="31"/>
      <c r="B38" s="9"/>
      <c r="C38" s="9"/>
      <c r="D38" s="6"/>
      <c r="E38" s="10"/>
      <c r="F38" s="50"/>
      <c r="G38" s="50"/>
      <c r="H38" s="50">
        <f t="shared" si="0"/>
        <v>0</v>
      </c>
      <c r="I38" s="50">
        <f t="shared" si="1"/>
        <v>0</v>
      </c>
      <c r="J38" s="6"/>
      <c r="K38" s="6"/>
      <c r="L38" s="50"/>
      <c r="M38" s="50"/>
      <c r="N38" s="50">
        <f t="shared" si="2"/>
        <v>0</v>
      </c>
      <c r="O38" s="10"/>
      <c r="P38" s="11"/>
      <c r="Q38" s="11"/>
      <c r="R38" s="6"/>
    </row>
    <row r="39" spans="1:18" x14ac:dyDescent="0.25">
      <c r="A39" s="31"/>
      <c r="B39" s="9"/>
      <c r="C39" s="9"/>
      <c r="D39" s="6"/>
      <c r="E39" s="10"/>
      <c r="F39" s="50"/>
      <c r="G39" s="50"/>
      <c r="H39" s="50">
        <f t="shared" si="0"/>
        <v>0</v>
      </c>
      <c r="I39" s="50">
        <f t="shared" si="1"/>
        <v>0</v>
      </c>
      <c r="J39" s="6"/>
      <c r="K39" s="6"/>
      <c r="L39" s="50"/>
      <c r="M39" s="50"/>
      <c r="N39" s="50">
        <f t="shared" si="2"/>
        <v>0</v>
      </c>
      <c r="O39" s="10"/>
      <c r="P39" s="11"/>
      <c r="Q39" s="11"/>
      <c r="R39" s="6"/>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ht="15" customHeigh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ht="15" customHeigh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6"/>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6"/>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6"/>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s="47" customFormat="1" x14ac:dyDescent="0.25">
      <c r="A50" s="41"/>
      <c r="B50" s="42"/>
      <c r="C50" s="42"/>
      <c r="D50" s="43"/>
      <c r="E50" s="44"/>
      <c r="F50" s="50"/>
      <c r="G50" s="50"/>
      <c r="H50" s="50">
        <f t="shared" si="0"/>
        <v>0</v>
      </c>
      <c r="I50" s="50">
        <f t="shared" si="1"/>
        <v>0</v>
      </c>
      <c r="J50" s="43"/>
      <c r="K50" s="43"/>
      <c r="L50" s="50"/>
      <c r="M50" s="50"/>
      <c r="N50" s="50">
        <f t="shared" si="2"/>
        <v>0</v>
      </c>
      <c r="O50" s="44"/>
      <c r="P50" s="45"/>
      <c r="Q50" s="45"/>
      <c r="R50" s="43"/>
    </row>
    <row r="51" spans="1:18" s="47" customFormat="1" x14ac:dyDescent="0.25">
      <c r="A51" s="41"/>
      <c r="B51" s="42"/>
      <c r="C51" s="42"/>
      <c r="D51" s="43"/>
      <c r="E51" s="44"/>
      <c r="F51" s="50"/>
      <c r="G51" s="50"/>
      <c r="H51" s="50">
        <f t="shared" si="0"/>
        <v>0</v>
      </c>
      <c r="I51" s="50">
        <f t="shared" si="1"/>
        <v>0</v>
      </c>
      <c r="J51" s="43"/>
      <c r="K51" s="43"/>
      <c r="L51" s="50"/>
      <c r="M51" s="50"/>
      <c r="N51" s="50">
        <f t="shared" si="2"/>
        <v>0</v>
      </c>
      <c r="O51" s="44"/>
      <c r="P51" s="45"/>
      <c r="Q51" s="45"/>
      <c r="R51" s="43"/>
    </row>
    <row r="52" spans="1:18" s="47" customFormat="1" x14ac:dyDescent="0.25">
      <c r="A52" s="41"/>
      <c r="B52" s="42"/>
      <c r="C52" s="42"/>
      <c r="D52" s="43"/>
      <c r="E52" s="44"/>
      <c r="F52" s="50"/>
      <c r="G52" s="50"/>
      <c r="H52" s="50">
        <f t="shared" si="0"/>
        <v>0</v>
      </c>
      <c r="I52" s="50">
        <f t="shared" si="1"/>
        <v>0</v>
      </c>
      <c r="J52" s="43"/>
      <c r="K52" s="43"/>
      <c r="L52" s="50"/>
      <c r="M52" s="50"/>
      <c r="N52" s="50">
        <f t="shared" si="2"/>
        <v>0</v>
      </c>
      <c r="O52" s="44"/>
      <c r="P52" s="45"/>
      <c r="Q52" s="45"/>
      <c r="R52" s="43"/>
    </row>
    <row r="53" spans="1:18" x14ac:dyDescent="0.25">
      <c r="A53" s="31"/>
      <c r="B53" s="9"/>
      <c r="C53" s="9"/>
      <c r="D53" s="6"/>
      <c r="E53" s="10"/>
      <c r="F53" s="50"/>
      <c r="G53" s="50"/>
      <c r="H53" s="50">
        <f t="shared" si="0"/>
        <v>0</v>
      </c>
      <c r="I53" s="50">
        <f t="shared" si="1"/>
        <v>0</v>
      </c>
      <c r="J53" s="6"/>
      <c r="K53" s="6"/>
      <c r="L53" s="50"/>
      <c r="M53" s="50"/>
      <c r="N53" s="50">
        <f t="shared" si="2"/>
        <v>0</v>
      </c>
      <c r="O53" s="10"/>
      <c r="P53" s="11"/>
      <c r="Q53" s="11"/>
      <c r="R53" s="6"/>
    </row>
    <row r="54" spans="1:18" x14ac:dyDescent="0.25">
      <c r="A54" s="31"/>
      <c r="B54" s="9"/>
      <c r="C54" s="9"/>
      <c r="D54" s="6"/>
      <c r="E54" s="10"/>
      <c r="F54" s="50"/>
      <c r="G54" s="50"/>
      <c r="H54" s="50">
        <f t="shared" si="0"/>
        <v>0</v>
      </c>
      <c r="I54" s="50">
        <f t="shared" si="1"/>
        <v>0</v>
      </c>
      <c r="J54" s="6"/>
      <c r="K54" s="6"/>
      <c r="L54" s="50"/>
      <c r="M54" s="50"/>
      <c r="N54" s="50">
        <f t="shared" si="2"/>
        <v>0</v>
      </c>
      <c r="O54" s="10"/>
      <c r="P54" s="11"/>
      <c r="Q54" s="11"/>
      <c r="R54" s="6"/>
    </row>
    <row r="55" spans="1:18" x14ac:dyDescent="0.25">
      <c r="A55" s="31"/>
      <c r="B55" s="9"/>
      <c r="C55" s="9"/>
      <c r="D55" s="6"/>
      <c r="E55" s="10"/>
      <c r="F55" s="50"/>
      <c r="G55" s="50"/>
      <c r="H55" s="50">
        <f t="shared" si="0"/>
        <v>0</v>
      </c>
      <c r="I55" s="50">
        <f t="shared" si="1"/>
        <v>0</v>
      </c>
      <c r="J55" s="6"/>
      <c r="K55" s="6"/>
      <c r="L55" s="50"/>
      <c r="M55" s="50"/>
      <c r="N55" s="50">
        <f t="shared" si="2"/>
        <v>0</v>
      </c>
      <c r="O55" s="10"/>
      <c r="P55" s="11"/>
      <c r="Q55" s="11"/>
      <c r="R55" s="6"/>
    </row>
    <row r="56" spans="1:18" x14ac:dyDescent="0.25">
      <c r="A56" s="31"/>
      <c r="B56" s="9"/>
      <c r="C56" s="9"/>
      <c r="D56" s="6"/>
      <c r="E56" s="10"/>
      <c r="F56" s="50"/>
      <c r="G56" s="50"/>
      <c r="H56" s="50">
        <f t="shared" si="0"/>
        <v>0</v>
      </c>
      <c r="I56" s="50">
        <f t="shared" si="1"/>
        <v>0</v>
      </c>
      <c r="J56" s="6"/>
      <c r="K56" s="6"/>
      <c r="L56" s="50"/>
      <c r="M56" s="50"/>
      <c r="N56" s="50">
        <f t="shared" si="2"/>
        <v>0</v>
      </c>
      <c r="O56" s="10"/>
      <c r="P56" s="11"/>
      <c r="Q56" s="11"/>
      <c r="R56" s="6"/>
    </row>
    <row r="57" spans="1:18" ht="14.25" customHeight="1" x14ac:dyDescent="0.25">
      <c r="A57" s="31"/>
      <c r="B57" s="9"/>
      <c r="C57" s="9"/>
      <c r="D57" s="6"/>
      <c r="E57" s="10"/>
      <c r="F57" s="50"/>
      <c r="G57" s="50"/>
      <c r="H57" s="50">
        <f t="shared" si="0"/>
        <v>0</v>
      </c>
      <c r="I57" s="50">
        <f t="shared" si="1"/>
        <v>0</v>
      </c>
      <c r="J57" s="6"/>
      <c r="K57" s="6"/>
      <c r="L57" s="50"/>
      <c r="M57" s="50"/>
      <c r="N57" s="50">
        <f t="shared" si="2"/>
        <v>0</v>
      </c>
      <c r="O57" s="10"/>
      <c r="P57" s="11"/>
      <c r="Q57" s="11"/>
      <c r="R57" s="6"/>
    </row>
    <row r="58" spans="1:18" x14ac:dyDescent="0.25">
      <c r="A58" s="31"/>
      <c r="B58" s="9"/>
      <c r="C58" s="9"/>
      <c r="D58" s="6"/>
      <c r="E58" s="10"/>
      <c r="F58" s="50"/>
      <c r="G58" s="50"/>
      <c r="H58" s="50">
        <f t="shared" si="0"/>
        <v>0</v>
      </c>
      <c r="I58" s="50">
        <f t="shared" si="1"/>
        <v>0</v>
      </c>
      <c r="J58" s="6"/>
      <c r="K58" s="6"/>
      <c r="L58" s="50"/>
      <c r="M58" s="50"/>
      <c r="N58" s="50">
        <f t="shared" si="2"/>
        <v>0</v>
      </c>
      <c r="O58" s="10"/>
      <c r="P58" s="11"/>
      <c r="Q58" s="11"/>
      <c r="R58" s="6"/>
    </row>
    <row r="59" spans="1:18" x14ac:dyDescent="0.25">
      <c r="A59" s="31"/>
      <c r="B59" s="9"/>
      <c r="C59" s="9"/>
      <c r="D59" s="6"/>
      <c r="E59" s="10"/>
      <c r="F59" s="50"/>
      <c r="G59" s="50"/>
      <c r="H59" s="50">
        <f t="shared" si="0"/>
        <v>0</v>
      </c>
      <c r="I59" s="50">
        <f t="shared" si="1"/>
        <v>0</v>
      </c>
      <c r="J59" s="6"/>
      <c r="K59" s="6"/>
      <c r="L59" s="50"/>
      <c r="M59" s="50"/>
      <c r="N59" s="50">
        <f t="shared" si="2"/>
        <v>0</v>
      </c>
      <c r="O59" s="10"/>
      <c r="P59" s="11"/>
      <c r="Q59" s="11"/>
      <c r="R59" s="6"/>
    </row>
    <row r="60" spans="1:18" x14ac:dyDescent="0.25">
      <c r="A60" s="31"/>
      <c r="B60" s="9"/>
      <c r="C60" s="9"/>
      <c r="D60" s="6"/>
      <c r="E60" s="10"/>
      <c r="F60" s="50"/>
      <c r="G60" s="50"/>
      <c r="H60" s="50">
        <f t="shared" si="0"/>
        <v>0</v>
      </c>
      <c r="I60" s="50">
        <f t="shared" si="1"/>
        <v>0</v>
      </c>
      <c r="J60" s="6"/>
      <c r="K60" s="6"/>
      <c r="L60" s="50"/>
      <c r="M60" s="50"/>
      <c r="N60" s="50">
        <f t="shared" si="2"/>
        <v>0</v>
      </c>
      <c r="O60" s="10"/>
      <c r="P60" s="11"/>
      <c r="Q60" s="11"/>
      <c r="R60" s="6"/>
    </row>
    <row r="61" spans="1:18" ht="14.25" customHeight="1" x14ac:dyDescent="0.25">
      <c r="A61" s="31"/>
      <c r="B61" s="9"/>
      <c r="C61" s="9"/>
      <c r="D61" s="6"/>
      <c r="E61" s="10"/>
      <c r="F61" s="50"/>
      <c r="G61" s="50"/>
      <c r="H61" s="50">
        <f t="shared" si="0"/>
        <v>0</v>
      </c>
      <c r="I61" s="50">
        <f t="shared" si="1"/>
        <v>0</v>
      </c>
      <c r="J61" s="6"/>
      <c r="K61" s="6"/>
      <c r="L61" s="50"/>
      <c r="M61" s="50"/>
      <c r="N61" s="50">
        <f t="shared" si="2"/>
        <v>0</v>
      </c>
      <c r="O61" s="10"/>
      <c r="P61" s="11"/>
      <c r="Q61" s="11"/>
      <c r="R61" s="6"/>
    </row>
    <row r="62" spans="1:18" x14ac:dyDescent="0.25">
      <c r="A62" s="31"/>
      <c r="B62" s="9"/>
      <c r="C62" s="9"/>
      <c r="D62" s="6"/>
      <c r="E62" s="10"/>
      <c r="F62" s="50"/>
      <c r="G62" s="50"/>
      <c r="H62" s="50">
        <f t="shared" si="0"/>
        <v>0</v>
      </c>
      <c r="I62" s="50">
        <f t="shared" si="1"/>
        <v>0</v>
      </c>
      <c r="J62" s="6"/>
      <c r="K62" s="6"/>
      <c r="L62" s="50"/>
      <c r="M62" s="50"/>
      <c r="N62" s="50">
        <f t="shared" si="2"/>
        <v>0</v>
      </c>
      <c r="O62" s="10"/>
      <c r="P62" s="11"/>
      <c r="Q62" s="11"/>
      <c r="R62" s="6"/>
    </row>
    <row r="63" spans="1:18" ht="15.75" thickBot="1" x14ac:dyDescent="0.3">
      <c r="A63" s="31"/>
      <c r="B63" s="9"/>
      <c r="C63" s="9"/>
      <c r="D63" s="6"/>
      <c r="E63" s="34"/>
      <c r="F63" s="51"/>
      <c r="G63" s="51"/>
      <c r="H63" s="51"/>
      <c r="I63" s="51"/>
      <c r="J63" s="6"/>
      <c r="K63" s="6"/>
      <c r="L63" s="57"/>
      <c r="M63" s="57"/>
      <c r="N63" s="57"/>
      <c r="O63" s="6"/>
      <c r="P63" s="38"/>
      <c r="Q63" s="6"/>
      <c r="R63" s="6"/>
    </row>
    <row r="64" spans="1:18" ht="15.75" thickBot="1" x14ac:dyDescent="0.3">
      <c r="A64" s="14"/>
      <c r="C64" s="32"/>
      <c r="D64" s="33"/>
      <c r="E64" s="35" t="s">
        <v>44</v>
      </c>
      <c r="F64" s="36">
        <f>SUM(F10:F14,F15:F19,F20:F24,F25:F29,F30:F34,F35:F39,F40:F53,F54:F58,F59:F63)</f>
        <v>0</v>
      </c>
      <c r="G64" s="36"/>
      <c r="H64" s="36">
        <f>SUM(H10:H14,H15:H19,H20:H24,H25:H29,H30:H34,H35:H39,H40:H53,H54:H58,H59:H63)</f>
        <v>0</v>
      </c>
      <c r="I64" s="37">
        <f>SUM(I10:I14,I15:I19,I20:I24,I25:I29,I30:I34,I35:I39,I40:I53,I54:I58,I59:I63)</f>
        <v>0</v>
      </c>
      <c r="L64" s="39">
        <f>SUM(L10:L14,L15:L19,L20:L24,L25:L29,L30:L34,L35:L39,L40:L53,L54:L58,L59:L63)</f>
        <v>0</v>
      </c>
      <c r="M64" s="37">
        <f>SUM(M10:M14,M15:M19,M20:M24,M25:M29,M30:M34,M35:M39,M40:M53,M54:M58,M59:M63)</f>
        <v>0</v>
      </c>
      <c r="N64" s="37">
        <f>SUM(N10:N14,N15:N19,N20:N24,N25:N29,N30:N34,N35:N39,N40:N53,N54:N58,N59:N63)</f>
        <v>0</v>
      </c>
      <c r="P64" s="39">
        <f>SUM(P10:P14,P15:P19,P20:P24,P25:P29,P30:P34,P35:P39,P40:P53,P54:P58,P59:P63)</f>
        <v>0</v>
      </c>
      <c r="Q64" s="39">
        <f>SUM(Q10:Q14,Q15:Q19,Q20:Q24,Q25:Q29,Q30:Q34,Q35:Q39,Q40:Q53,Q54:Q58,Q59:Q63)</f>
        <v>0</v>
      </c>
    </row>
    <row r="65" spans="1:17" ht="29.45" customHeight="1" thickBot="1" x14ac:dyDescent="0.3">
      <c r="A65" s="14"/>
      <c r="C65" s="177" t="s">
        <v>62</v>
      </c>
      <c r="D65" s="178"/>
      <c r="E65" s="53" t="s">
        <v>44</v>
      </c>
      <c r="F65" s="54">
        <f>'Lisa 1 Tegevusaruanne'!F5</f>
        <v>280000</v>
      </c>
      <c r="G65" s="52"/>
      <c r="H65" s="52"/>
      <c r="I65" s="52"/>
      <c r="L65" s="52"/>
      <c r="M65" s="52"/>
      <c r="N65" s="52"/>
      <c r="P65" s="52"/>
      <c r="Q65" s="52"/>
    </row>
    <row r="66" spans="1:17" ht="15.75" thickBot="1" x14ac:dyDescent="0.3">
      <c r="C66" s="179" t="s">
        <v>52</v>
      </c>
      <c r="D66" s="180"/>
      <c r="E66" s="55" t="s">
        <v>44</v>
      </c>
      <c r="F66" s="56">
        <f>F64+L64</f>
        <v>0</v>
      </c>
      <c r="G66" s="52"/>
    </row>
    <row r="67" spans="1:17" ht="15.75" thickBot="1" x14ac:dyDescent="0.3">
      <c r="C67" s="179" t="s">
        <v>48</v>
      </c>
      <c r="D67" s="180"/>
      <c r="E67" s="55" t="s">
        <v>44</v>
      </c>
      <c r="F67" s="56">
        <f>F65-F66</f>
        <v>280000</v>
      </c>
      <c r="G67" s="52"/>
    </row>
    <row r="70" spans="1:17" ht="15" customHeight="1" x14ac:dyDescent="0.25">
      <c r="C70" s="4"/>
      <c r="D70" s="3"/>
      <c r="E70" s="166" t="s">
        <v>13</v>
      </c>
      <c r="F70" s="167"/>
      <c r="G70" s="167"/>
      <c r="H70" s="167"/>
      <c r="I70" s="167"/>
      <c r="J70" s="168"/>
    </row>
    <row r="71" spans="1:17" ht="42.75" customHeight="1" x14ac:dyDescent="0.25">
      <c r="C71" s="205" t="s">
        <v>22</v>
      </c>
      <c r="D71" s="206"/>
      <c r="E71" s="199" t="s">
        <v>0</v>
      </c>
      <c r="F71" s="200"/>
      <c r="G71" s="200"/>
      <c r="H71" s="201"/>
      <c r="I71" s="197" t="s">
        <v>1</v>
      </c>
      <c r="J71" s="198"/>
    </row>
    <row r="72" spans="1:17" x14ac:dyDescent="0.25">
      <c r="C72" s="155" t="str">
        <f>'Lisa 1 Tegevusaruanne'!C11</f>
        <v>Kaupo Kann</v>
      </c>
      <c r="D72" s="156"/>
      <c r="E72" s="159" t="s">
        <v>2</v>
      </c>
      <c r="F72" s="160"/>
      <c r="G72" s="160"/>
      <c r="H72" s="160"/>
      <c r="I72" s="161">
        <v>45488</v>
      </c>
      <c r="J72" s="162"/>
    </row>
    <row r="73" spans="1:17" x14ac:dyDescent="0.25">
      <c r="A73" s="14"/>
    </row>
    <row r="74" spans="1:17" x14ac:dyDescent="0.25">
      <c r="A74" s="14"/>
    </row>
    <row r="75" spans="1:17" x14ac:dyDescent="0.25">
      <c r="A75" s="14"/>
    </row>
    <row r="76" spans="1:17" x14ac:dyDescent="0.25">
      <c r="A76" s="14"/>
    </row>
    <row r="77" spans="1:17" x14ac:dyDescent="0.25">
      <c r="A77" s="14"/>
    </row>
    <row r="78" spans="1:17" x14ac:dyDescent="0.25">
      <c r="A78" s="14"/>
    </row>
    <row r="79" spans="1:17" x14ac:dyDescent="0.25">
      <c r="A79" s="14"/>
    </row>
    <row r="80" spans="1:17"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row r="96" spans="1:1" x14ac:dyDescent="0.25">
      <c r="A96" s="14"/>
    </row>
    <row r="97" spans="1:1" x14ac:dyDescent="0.25">
      <c r="A97" s="14"/>
    </row>
    <row r="98" spans="1:1" x14ac:dyDescent="0.25">
      <c r="A98" s="14"/>
    </row>
  </sheetData>
  <mergeCells count="24">
    <mergeCell ref="F6:I6"/>
    <mergeCell ref="A7:B7"/>
    <mergeCell ref="I71:J71"/>
    <mergeCell ref="E71:H71"/>
    <mergeCell ref="D7:N7"/>
    <mergeCell ref="C71:D71"/>
    <mergeCell ref="F4:I4"/>
    <mergeCell ref="C4:E4"/>
    <mergeCell ref="F3:I3"/>
    <mergeCell ref="C3:E3"/>
    <mergeCell ref="F5:I5"/>
    <mergeCell ref="C72:D72"/>
    <mergeCell ref="O7:R7"/>
    <mergeCell ref="E72:H72"/>
    <mergeCell ref="I72:J72"/>
    <mergeCell ref="F8:I8"/>
    <mergeCell ref="L8:N8"/>
    <mergeCell ref="E70:J70"/>
    <mergeCell ref="C8:E8"/>
    <mergeCell ref="J8:K8"/>
    <mergeCell ref="O8:R8"/>
    <mergeCell ref="C65:D65"/>
    <mergeCell ref="C66:D66"/>
    <mergeCell ref="C67:D67"/>
  </mergeCells>
  <pageMargins left="0.51181102362204722" right="0.51181102362204722" top="0.74803149606299213" bottom="0.74803149606299213" header="0.31496062992125984" footer="0.31496062992125984"/>
  <pageSetup paperSize="8" scale="60"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Kaups Kann</cp:lastModifiedBy>
  <cp:lastPrinted>2023-06-01T11:24:06Z</cp:lastPrinted>
  <dcterms:created xsi:type="dcterms:W3CDTF">2000-03-21T14:34:47Z</dcterms:created>
  <dcterms:modified xsi:type="dcterms:W3CDTF">2024-07-15T22:24:09Z</dcterms:modified>
</cp:coreProperties>
</file>