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0" windowWidth="20490" windowHeight="9375" activeTab="1"/>
  </bookViews>
  <sheets>
    <sheet name="garaaz" sheetId="19" r:id="rId1"/>
    <sheet name="peahoone" sheetId="17" r:id="rId2"/>
  </sheets>
  <calcPr calcId="145621"/>
</workbook>
</file>

<file path=xl/calcChain.xml><?xml version="1.0" encoding="utf-8"?>
<calcChain xmlns="http://schemas.openxmlformats.org/spreadsheetml/2006/main">
  <c r="N13" i="17" l="1"/>
  <c r="Q4" i="17" l="1"/>
  <c r="Q5" i="17"/>
  <c r="O14" i="17"/>
  <c r="O13" i="17"/>
  <c r="M14" i="17"/>
  <c r="M13" i="17"/>
  <c r="N14" i="17"/>
  <c r="Q13" i="17"/>
  <c r="P14" i="17"/>
  <c r="N4" i="17"/>
  <c r="N5" i="17"/>
  <c r="G82" i="17"/>
  <c r="N10" i="17"/>
  <c r="P9" i="17"/>
  <c r="P8" i="17"/>
  <c r="P7" i="17"/>
  <c r="O6" i="17"/>
  <c r="N7" i="17"/>
  <c r="N8" i="17"/>
  <c r="N9" i="17"/>
  <c r="N6" i="17"/>
  <c r="G148" i="17" l="1"/>
  <c r="I82" i="17"/>
  <c r="H82" i="17"/>
  <c r="F82" i="17"/>
  <c r="E41" i="19" l="1"/>
  <c r="M8" i="19"/>
  <c r="F32" i="19"/>
  <c r="F31" i="19"/>
  <c r="F30" i="19"/>
  <c r="F19" i="19"/>
  <c r="M13" i="19" s="1"/>
  <c r="F17" i="19"/>
  <c r="F16" i="19"/>
  <c r="E14" i="19"/>
  <c r="L13" i="19"/>
  <c r="L7" i="19"/>
  <c r="M10" i="19"/>
  <c r="L10" i="19"/>
  <c r="H14" i="19"/>
  <c r="M9" i="19"/>
  <c r="L9" i="19"/>
  <c r="L8" i="19"/>
  <c r="M7" i="19"/>
  <c r="M6" i="19"/>
  <c r="L6" i="19"/>
  <c r="L5" i="19"/>
  <c r="L4" i="19"/>
  <c r="G14" i="19" l="1"/>
  <c r="N10" i="19"/>
  <c r="E42" i="19"/>
  <c r="L14" i="19"/>
  <c r="L15" i="19" s="1"/>
  <c r="L11" i="19"/>
  <c r="L17" i="19" s="1"/>
  <c r="G41" i="19"/>
  <c r="F41" i="19"/>
  <c r="H41" i="19"/>
  <c r="H42" i="19" s="1"/>
  <c r="M14" i="19"/>
  <c r="M15" i="19" s="1"/>
  <c r="M5" i="19"/>
  <c r="M11" i="19" s="1"/>
  <c r="N6" i="19"/>
  <c r="N7" i="19"/>
  <c r="N8" i="19"/>
  <c r="N4" i="19"/>
  <c r="N13" i="19"/>
  <c r="N9" i="19"/>
  <c r="F14" i="19"/>
  <c r="F176" i="17"/>
  <c r="G171" i="17"/>
  <c r="Q6" i="17" s="1"/>
  <c r="H169" i="17"/>
  <c r="H176" i="17" s="1"/>
  <c r="F168" i="17"/>
  <c r="G165" i="17"/>
  <c r="G164" i="17"/>
  <c r="G163" i="17"/>
  <c r="G162" i="17"/>
  <c r="G161" i="17"/>
  <c r="G160" i="17"/>
  <c r="G159" i="17"/>
  <c r="P13" i="17" s="1"/>
  <c r="G158" i="17"/>
  <c r="G157" i="17"/>
  <c r="G156" i="17"/>
  <c r="P5" i="17" s="1"/>
  <c r="G155" i="17"/>
  <c r="G154" i="17"/>
  <c r="G153" i="17"/>
  <c r="G152" i="17"/>
  <c r="G151" i="17"/>
  <c r="G150" i="17"/>
  <c r="G149" i="17"/>
  <c r="G147" i="17"/>
  <c r="G145" i="17"/>
  <c r="G144" i="17"/>
  <c r="G143" i="17"/>
  <c r="G142" i="17"/>
  <c r="G141" i="17"/>
  <c r="G140" i="17"/>
  <c r="G139" i="17"/>
  <c r="G138" i="17"/>
  <c r="G137" i="17"/>
  <c r="H168" i="17"/>
  <c r="F135" i="17"/>
  <c r="H135" i="17"/>
  <c r="Q14" i="17"/>
  <c r="F14" i="17"/>
  <c r="G11" i="17"/>
  <c r="M7" i="17" s="1"/>
  <c r="Q10" i="17"/>
  <c r="O10" i="17"/>
  <c r="M10" i="17"/>
  <c r="I14" i="17"/>
  <c r="Q9" i="17"/>
  <c r="O9" i="17"/>
  <c r="M9" i="17"/>
  <c r="G9" i="17"/>
  <c r="M6" i="17" s="1"/>
  <c r="Q8" i="17"/>
  <c r="O8" i="17"/>
  <c r="M8" i="17"/>
  <c r="Q7" i="17"/>
  <c r="O7" i="17"/>
  <c r="M5" i="17"/>
  <c r="P4" i="17"/>
  <c r="O4" i="17"/>
  <c r="M4" i="17"/>
  <c r="P6" i="17" l="1"/>
  <c r="R6" i="17" s="1"/>
  <c r="M15" i="17"/>
  <c r="Q15" i="17"/>
  <c r="I176" i="17"/>
  <c r="G42" i="19"/>
  <c r="N14" i="19"/>
  <c r="N15" i="19" s="1"/>
  <c r="M17" i="19"/>
  <c r="N17" i="19" s="1"/>
  <c r="F42" i="19"/>
  <c r="R14" i="17"/>
  <c r="P15" i="17"/>
  <c r="F177" i="17"/>
  <c r="N5" i="19"/>
  <c r="N11" i="19" s="1"/>
  <c r="N11" i="17"/>
  <c r="N17" i="17" s="1"/>
  <c r="R17" i="17" s="1"/>
  <c r="R9" i="17"/>
  <c r="G135" i="17"/>
  <c r="I135" i="17"/>
  <c r="H14" i="17"/>
  <c r="M11" i="17"/>
  <c r="M17" i="17" s="1"/>
  <c r="R8" i="17"/>
  <c r="R4" i="17"/>
  <c r="O15" i="17"/>
  <c r="O5" i="17"/>
  <c r="Q11" i="17"/>
  <c r="Q17" i="17" s="1"/>
  <c r="R7" i="17"/>
  <c r="G176" i="17"/>
  <c r="G168" i="17"/>
  <c r="R10" i="17"/>
  <c r="G14" i="17"/>
  <c r="P11" i="17" l="1"/>
  <c r="P17" i="17" s="1"/>
  <c r="N15" i="17"/>
  <c r="H177" i="17"/>
  <c r="S7" i="19"/>
  <c r="P9" i="19"/>
  <c r="Q9" i="19" s="1"/>
  <c r="R9" i="19" s="1"/>
  <c r="I177" i="17"/>
  <c r="G177" i="17"/>
  <c r="S17" i="17" s="1"/>
  <c r="O11" i="17"/>
  <c r="O17" i="17" s="1"/>
  <c r="S8" i="19"/>
  <c r="P5" i="19"/>
  <c r="Q5" i="19" s="1"/>
  <c r="R5" i="19" s="1"/>
  <c r="P4" i="19"/>
  <c r="Q4" i="19" s="1"/>
  <c r="P6" i="19"/>
  <c r="Q6" i="19" s="1"/>
  <c r="R6" i="19" s="1"/>
  <c r="P8" i="19"/>
  <c r="Q8" i="19" s="1"/>
  <c r="R8" i="19" s="1"/>
  <c r="S9" i="19"/>
  <c r="S4" i="19"/>
  <c r="P7" i="19"/>
  <c r="S5" i="19"/>
  <c r="S6" i="19"/>
  <c r="O17" i="19"/>
  <c r="P10" i="19"/>
  <c r="Q10" i="19" s="1"/>
  <c r="R10" i="19" s="1"/>
  <c r="S10" i="19"/>
  <c r="R5" i="17"/>
  <c r="R11" i="17" s="1"/>
  <c r="W6" i="17" s="1"/>
  <c r="R13" i="17"/>
  <c r="R15" i="17" s="1"/>
  <c r="S10" i="17" l="1"/>
  <c r="S7" i="17"/>
  <c r="S4" i="17"/>
  <c r="S9" i="17"/>
  <c r="S6" i="17"/>
  <c r="S5" i="17"/>
  <c r="S11" i="17"/>
  <c r="S8" i="17"/>
  <c r="P11" i="19"/>
  <c r="Q7" i="19"/>
  <c r="R7" i="19" s="1"/>
  <c r="S11" i="19"/>
  <c r="Q11" i="19"/>
  <c r="R4" i="19"/>
  <c r="W10" i="17"/>
  <c r="W7" i="17"/>
  <c r="T6" i="17"/>
  <c r="T4" i="17"/>
  <c r="T8" i="17"/>
  <c r="T9" i="17"/>
  <c r="W8" i="17"/>
  <c r="W4" i="17"/>
  <c r="W9" i="17"/>
  <c r="T5" i="17"/>
  <c r="T10" i="17"/>
  <c r="T7" i="17"/>
  <c r="W5" i="17"/>
  <c r="U6" i="17" l="1"/>
  <c r="V6" i="17" s="1"/>
  <c r="U5" i="17"/>
  <c r="V5" i="17" s="1"/>
  <c r="U4" i="17"/>
  <c r="V4" i="17" s="1"/>
  <c r="U10" i="17"/>
  <c r="V10" i="17" s="1"/>
  <c r="U9" i="17"/>
  <c r="V9" i="17" s="1"/>
  <c r="U8" i="17"/>
  <c r="V8" i="17" s="1"/>
  <c r="U7" i="17"/>
  <c r="V7" i="17" s="1"/>
  <c r="R11" i="19"/>
  <c r="R12" i="19" s="1"/>
  <c r="W11" i="17"/>
  <c r="T11" i="17"/>
  <c r="V11" i="17" l="1"/>
  <c r="V12" i="17" s="1"/>
  <c r="U11" i="17"/>
</calcChain>
</file>

<file path=xl/comments1.xml><?xml version="1.0" encoding="utf-8"?>
<comments xmlns="http://schemas.openxmlformats.org/spreadsheetml/2006/main">
  <authors>
    <author>Ülle Tamm</author>
  </authors>
  <commentList>
    <comment ref="O1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comments2.xml><?xml version="1.0" encoding="utf-8"?>
<comments xmlns="http://schemas.openxmlformats.org/spreadsheetml/2006/main">
  <authors>
    <author>Ülle Tamm</author>
  </authors>
  <commentList>
    <comment ref="S1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</commentList>
</comments>
</file>

<file path=xl/sharedStrings.xml><?xml version="1.0" encoding="utf-8"?>
<sst xmlns="http://schemas.openxmlformats.org/spreadsheetml/2006/main" count="520" uniqueCount="165">
  <si>
    <t>HOONE KOKKU</t>
  </si>
  <si>
    <t>korruse üldpind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</si>
  <si>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</si>
  <si>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</si>
  <si>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</si>
  <si>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</si>
  <si>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</si>
  <si>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</si>
  <si>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</si>
  <si>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</si>
  <si>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</si>
  <si>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</si>
  <si>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</si>
  <si>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</si>
  <si>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1</t>
  </si>
  <si>
    <t>2</t>
  </si>
  <si>
    <t>3</t>
  </si>
  <si>
    <t>4</t>
  </si>
  <si>
    <t>5</t>
  </si>
  <si>
    <t>6</t>
  </si>
  <si>
    <t>7</t>
  </si>
  <si>
    <t>8</t>
  </si>
  <si>
    <t>Kasutus</t>
  </si>
  <si>
    <t>Kokku</t>
  </si>
  <si>
    <t>Ühend. teede pind</t>
  </si>
  <si>
    <t>KOKKU ainukasutuses pind</t>
  </si>
  <si>
    <t>KOKKU üldpind</t>
  </si>
  <si>
    <t>Hoone üüritav pind KOKKU</t>
  </si>
  <si>
    <t>Nr.</t>
  </si>
  <si>
    <t>Tähis plaanil</t>
  </si>
  <si>
    <t>Ruumi nimi</t>
  </si>
  <si>
    <t>Ruumi mõõdud</t>
  </si>
  <si>
    <t>SULETUD NETOPIND</t>
  </si>
  <si>
    <t>Kasulik pind</t>
  </si>
  <si>
    <t>Tehn. ruum. pind</t>
  </si>
  <si>
    <t>0 korrus</t>
  </si>
  <si>
    <t>III korrus</t>
  </si>
  <si>
    <t>IV korrus</t>
  </si>
  <si>
    <t>001</t>
  </si>
  <si>
    <t>002</t>
  </si>
  <si>
    <t>003</t>
  </si>
  <si>
    <t>004</t>
  </si>
  <si>
    <t>005</t>
  </si>
  <si>
    <t>006</t>
  </si>
  <si>
    <t>007</t>
  </si>
  <si>
    <t>NULL KORRUS KOKKU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</si>
  <si>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</si>
  <si>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</si>
  <si>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</si>
  <si>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</si>
  <si>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</si>
  <si>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</si>
  <si>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</si>
  <si>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</si>
  <si>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</si>
  <si>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</si>
  <si>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</si>
  <si>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</si>
  <si>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</si>
  <si>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</si>
  <si>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</si>
  <si>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</si>
  <si>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</si>
  <si>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</si>
  <si>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</si>
  <si>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</si>
  <si>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</si>
  <si>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</si>
  <si>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</si>
  <si>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127</t>
  </si>
  <si>
    <t>ESIMENE KORRUS KOKKU</t>
  </si>
  <si>
    <t>201</t>
  </si>
  <si>
    <t>202</t>
  </si>
  <si>
    <t>203</t>
  </si>
  <si>
    <t>204</t>
  </si>
  <si>
    <t>205</t>
  </si>
  <si>
    <t>206</t>
  </si>
  <si>
    <t>207</t>
  </si>
  <si>
    <t>VENT.KAMBER</t>
  </si>
  <si>
    <t>TEINE KORRUS KOKKU</t>
  </si>
  <si>
    <t>KOLMAS KORRUS KOKKU</t>
  </si>
  <si>
    <t>NELJAS KORRUS KOKKU</t>
  </si>
  <si>
    <t>tuulekoda</t>
  </si>
  <si>
    <t>koridor</t>
  </si>
  <si>
    <t>wc</t>
  </si>
  <si>
    <t>trepikoda</t>
  </si>
  <si>
    <t>abiruum</t>
  </si>
  <si>
    <t>SMIT</t>
  </si>
  <si>
    <t>RUUMIDE EKSPLIKATSIOON: Pargi 1, Viljandi</t>
  </si>
  <si>
    <t>fuajee</t>
  </si>
  <si>
    <t>kontor</t>
  </si>
  <si>
    <t>106</t>
  </si>
  <si>
    <t>kilbiruum</t>
  </si>
  <si>
    <t>soojasõlm</t>
  </si>
  <si>
    <t>120</t>
  </si>
  <si>
    <t>121</t>
  </si>
  <si>
    <t>PPA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</si>
  <si>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</si>
  <si>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</si>
  <si>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</si>
  <si>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</si>
  <si>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</si>
  <si>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</si>
  <si>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</si>
  <si>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</si>
  <si>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</si>
  <si>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</si>
  <si>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</si>
  <si>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</si>
  <si>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</si>
  <si>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</si>
  <si>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</si>
  <si>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</si>
  <si>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saal</t>
  </si>
  <si>
    <t>144</t>
  </si>
  <si>
    <t>145</t>
  </si>
  <si>
    <t>tambur</t>
  </si>
  <si>
    <t>146</t>
  </si>
  <si>
    <t>147</t>
  </si>
  <si>
    <t>invent</t>
  </si>
  <si>
    <t>148</t>
  </si>
  <si>
    <t>kong</t>
  </si>
  <si>
    <t>149</t>
  </si>
  <si>
    <t>150</t>
  </si>
  <si>
    <t>151</t>
  </si>
  <si>
    <t>eristamisruum</t>
  </si>
  <si>
    <t>152</t>
  </si>
  <si>
    <t>ladu</t>
  </si>
  <si>
    <t>153</t>
  </si>
  <si>
    <t>154</t>
  </si>
  <si>
    <t>uurimine</t>
  </si>
  <si>
    <t>155</t>
  </si>
  <si>
    <t>156</t>
  </si>
  <si>
    <t>157</t>
  </si>
  <si>
    <t>158</t>
  </si>
  <si>
    <t>159</t>
  </si>
  <si>
    <t>riietusruum</t>
  </si>
  <si>
    <t>160</t>
  </si>
  <si>
    <t>161</t>
  </si>
  <si>
    <t>Dušš</t>
  </si>
  <si>
    <t>162</t>
  </si>
  <si>
    <t>163</t>
  </si>
  <si>
    <t>164</t>
  </si>
  <si>
    <t>200</t>
  </si>
  <si>
    <t>208</t>
  </si>
  <si>
    <t>labor</t>
  </si>
  <si>
    <t>auditoorium</t>
  </si>
  <si>
    <t>ruum</t>
  </si>
  <si>
    <t>köök</t>
  </si>
  <si>
    <t>vent</t>
  </si>
  <si>
    <t>kelder</t>
  </si>
  <si>
    <t>koridor/trepp</t>
  </si>
  <si>
    <t>pesuruum</t>
  </si>
  <si>
    <t>saun</t>
  </si>
  <si>
    <t>008</t>
  </si>
  <si>
    <t>kotor</t>
  </si>
  <si>
    <t>inventuur</t>
  </si>
  <si>
    <t>jõusaal</t>
  </si>
  <si>
    <t>SKA</t>
  </si>
  <si>
    <t>RUUMIDE EKSPLIKATSIOON: Pargi 1, Viljandi, garaaž</t>
  </si>
  <si>
    <t>100</t>
  </si>
  <si>
    <t>pesemisruum</t>
  </si>
  <si>
    <t>garaaž</t>
  </si>
  <si>
    <t>kabinet</t>
  </si>
  <si>
    <t>koridor/trepikoda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</si>
</sst>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22"/>
      <name val="Arial Narrow"/>
      <family val="2"/>
    </font>
    <font>
      <sz val="20"/>
      <name val="Arial"/>
      <family val="2"/>
      <charset val="186"/>
    </font>
    <font>
      <sz val="12"/>
      <name val="Arial Narrow"/>
      <family val="2"/>
      <charset val="186"/>
    </font>
    <font>
      <sz val="11"/>
      <name val="Arial Narrow"/>
      <family val="2"/>
      <charset val="186"/>
    </font>
    <font>
      <u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2" fillId="0" borderId="19" xfId="0" applyFont="1" applyFill="1" applyBorder="1"/>
    <xf numFmtId="0" fontId="2" fillId="0" borderId="15" xfId="0" applyFont="1" applyFill="1" applyBorder="1"/>
    <xf numFmtId="0" fontId="2" fillId="2" borderId="5" xfId="0" applyFont="1" applyFill="1" applyBorder="1"/>
    <xf numFmtId="0" fontId="3" fillId="0" borderId="5" xfId="0" applyFont="1" applyBorder="1"/>
    <xf numFmtId="164" fontId="0" fillId="0" borderId="0" xfId="0" applyNumberFormat="1"/>
    <xf numFmtId="164" fontId="1" fillId="0" borderId="0" xfId="0" applyNumberFormat="1" applyFont="1" applyBorder="1" applyAlignment="1">
      <alignment horizontal="left"/>
    </xf>
    <xf numFmtId="164" fontId="3" fillId="0" borderId="17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7" fillId="0" borderId="0" xfId="0" applyFont="1"/>
    <xf numFmtId="0" fontId="9" fillId="0" borderId="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49" fontId="2" fillId="0" borderId="40" xfId="0" applyNumberFormat="1" applyFont="1" applyBorder="1" applyAlignment="1">
      <alignment horizontal="center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164" fontId="3" fillId="0" borderId="14" xfId="0" applyNumberFormat="1" applyFont="1" applyFill="1" applyBorder="1"/>
    <xf numFmtId="164" fontId="1" fillId="0" borderId="4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15" xfId="0" applyNumberFormat="1" applyFont="1" applyFill="1" applyBorder="1"/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10" fillId="0" borderId="4" xfId="0" applyNumberFormat="1" applyFont="1" applyBorder="1"/>
    <xf numFmtId="49" fontId="2" fillId="0" borderId="0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0" fillId="0" borderId="45" xfId="0" applyBorder="1"/>
    <xf numFmtId="49" fontId="2" fillId="0" borderId="4" xfId="0" applyNumberFormat="1" applyFont="1" applyBorder="1"/>
    <xf numFmtId="0" fontId="1" fillId="0" borderId="45" xfId="0" applyFont="1" applyBorder="1"/>
    <xf numFmtId="164" fontId="1" fillId="0" borderId="3" xfId="0" applyNumberFormat="1" applyFont="1" applyFill="1" applyBorder="1" applyAlignment="1">
      <alignment horizontal="right"/>
    </xf>
    <xf numFmtId="164" fontId="3" fillId="2" borderId="11" xfId="0" applyNumberFormat="1" applyFont="1" applyFill="1" applyBorder="1"/>
    <xf numFmtId="164" fontId="3" fillId="2" borderId="2" xfId="0" applyNumberFormat="1" applyFont="1" applyFill="1" applyBorder="1"/>
    <xf numFmtId="164" fontId="3" fillId="2" borderId="5" xfId="0" applyNumberFormat="1" applyFont="1" applyFill="1" applyBorder="1"/>
    <xf numFmtId="164" fontId="3" fillId="2" borderId="46" xfId="0" applyNumberFormat="1" applyFont="1" applyFill="1" applyBorder="1"/>
    <xf numFmtId="9" fontId="3" fillId="0" borderId="27" xfId="1" applyFont="1" applyBorder="1"/>
    <xf numFmtId="0" fontId="0" fillId="0" borderId="31" xfId="0" applyBorder="1"/>
    <xf numFmtId="164" fontId="0" fillId="0" borderId="7" xfId="0" applyNumberFormat="1" applyFill="1" applyBorder="1"/>
    <xf numFmtId="164" fontId="3" fillId="0" borderId="20" xfId="0" applyNumberFormat="1" applyFont="1" applyBorder="1"/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Border="1" applyAlignment="1">
      <alignment horizontal="center"/>
    </xf>
    <xf numFmtId="49" fontId="2" fillId="0" borderId="38" xfId="0" applyNumberFormat="1" applyFont="1" applyBorder="1"/>
    <xf numFmtId="49" fontId="2" fillId="0" borderId="49" xfId="0" applyNumberFormat="1" applyFont="1" applyBorder="1"/>
    <xf numFmtId="164" fontId="2" fillId="0" borderId="38" xfId="0" applyNumberFormat="1" applyFont="1" applyBorder="1" applyAlignment="1">
      <alignment horizontal="center"/>
    </xf>
    <xf numFmtId="164" fontId="2" fillId="0" borderId="49" xfId="0" applyNumberFormat="1" applyFont="1" applyBorder="1" applyAlignment="1">
      <alignment horizontal="center"/>
    </xf>
    <xf numFmtId="0" fontId="0" fillId="0" borderId="39" xfId="0" applyBorder="1"/>
    <xf numFmtId="0" fontId="0" fillId="0" borderId="26" xfId="0" applyBorder="1"/>
    <xf numFmtId="164" fontId="0" fillId="0" borderId="36" xfId="0" applyNumberFormat="1" applyFill="1" applyBorder="1"/>
    <xf numFmtId="164" fontId="3" fillId="0" borderId="50" xfId="0" applyNumberFormat="1" applyFont="1" applyBorder="1"/>
    <xf numFmtId="49" fontId="2" fillId="0" borderId="19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0" borderId="33" xfId="0" applyNumberFormat="1" applyFont="1" applyBorder="1"/>
    <xf numFmtId="49" fontId="2" fillId="0" borderId="7" xfId="0" applyNumberFormat="1" applyFont="1" applyBorder="1"/>
    <xf numFmtId="164" fontId="2" fillId="0" borderId="33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34" xfId="0" applyBorder="1"/>
    <xf numFmtId="0" fontId="3" fillId="0" borderId="10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8" xfId="0" applyFont="1" applyBorder="1"/>
    <xf numFmtId="164" fontId="2" fillId="0" borderId="52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49" fontId="0" fillId="0" borderId="6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9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53" xfId="0" applyFont="1" applyBorder="1"/>
    <xf numFmtId="164" fontId="3" fillId="0" borderId="36" xfId="0" applyNumberFormat="1" applyFont="1" applyBorder="1"/>
    <xf numFmtId="164" fontId="0" fillId="0" borderId="13" xfId="0" applyNumberFormat="1" applyFill="1" applyBorder="1"/>
    <xf numFmtId="164" fontId="0" fillId="2" borderId="10" xfId="0" applyNumberFormat="1" applyFill="1" applyBorder="1"/>
    <xf numFmtId="164" fontId="3" fillId="0" borderId="26" xfId="0" applyNumberFormat="1" applyFont="1" applyBorder="1"/>
    <xf numFmtId="164" fontId="0" fillId="0" borderId="4" xfId="0" applyNumberFormat="1" applyFill="1" applyBorder="1"/>
    <xf numFmtId="164" fontId="0" fillId="2" borderId="2" xfId="0" applyNumberFormat="1" applyFill="1" applyBorder="1"/>
    <xf numFmtId="164" fontId="3" fillId="0" borderId="9" xfId="0" applyNumberFormat="1" applyFont="1" applyBorder="1"/>
    <xf numFmtId="164" fontId="0" fillId="0" borderId="1" xfId="0" applyNumberFormat="1" applyFill="1" applyBorder="1"/>
    <xf numFmtId="164" fontId="0" fillId="2" borderId="6" xfId="0" applyNumberFormat="1" applyFill="1" applyBorder="1"/>
    <xf numFmtId="164" fontId="3" fillId="0" borderId="35" xfId="0" applyNumberFormat="1" applyFont="1" applyBorder="1"/>
    <xf numFmtId="165" fontId="0" fillId="0" borderId="45" xfId="1" applyNumberFormat="1" applyFont="1" applyFill="1" applyBorder="1"/>
    <xf numFmtId="0" fontId="1" fillId="0" borderId="26" xfId="0" applyFont="1" applyBorder="1"/>
    <xf numFmtId="0" fontId="1" fillId="0" borderId="9" xfId="0" applyFont="1" applyBorder="1"/>
    <xf numFmtId="0" fontId="3" fillId="0" borderId="36" xfId="0" applyFont="1" applyBorder="1" applyAlignment="1">
      <alignment wrapText="1"/>
    </xf>
    <xf numFmtId="164" fontId="3" fillId="2" borderId="17" xfId="0" applyNumberFormat="1" applyFont="1" applyFill="1" applyBorder="1" applyAlignment="1">
      <alignment horizontal="right"/>
    </xf>
    <xf numFmtId="0" fontId="1" fillId="0" borderId="38" xfId="0" applyFont="1" applyBorder="1" applyAlignment="1">
      <alignment wrapText="1"/>
    </xf>
    <xf numFmtId="164" fontId="3" fillId="0" borderId="2" xfId="0" applyNumberFormat="1" applyFont="1" applyBorder="1" applyAlignment="1">
      <alignment horizontal="right"/>
    </xf>
    <xf numFmtId="0" fontId="3" fillId="0" borderId="48" xfId="0" applyFont="1" applyBorder="1" applyAlignment="1">
      <alignment wrapText="1"/>
    </xf>
    <xf numFmtId="164" fontId="3" fillId="0" borderId="46" xfId="0" applyNumberFormat="1" applyFont="1" applyBorder="1"/>
    <xf numFmtId="0" fontId="1" fillId="0" borderId="10" xfId="0" applyFont="1" applyBorder="1" applyAlignment="1">
      <alignment wrapText="1"/>
    </xf>
    <xf numFmtId="164" fontId="1" fillId="0" borderId="13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3" fillId="2" borderId="10" xfId="0" applyNumberFormat="1" applyFont="1" applyFill="1" applyBorder="1"/>
    <xf numFmtId="164" fontId="3" fillId="0" borderId="10" xfId="0" applyNumberFormat="1" applyFont="1" applyBorder="1"/>
    <xf numFmtId="164" fontId="3" fillId="0" borderId="36" xfId="0" applyNumberFormat="1" applyFont="1" applyBorder="1" applyAlignment="1"/>
    <xf numFmtId="0" fontId="3" fillId="0" borderId="50" xfId="0" applyFont="1" applyBorder="1" applyAlignment="1">
      <alignment wrapText="1"/>
    </xf>
    <xf numFmtId="164" fontId="3" fillId="0" borderId="21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0" borderId="18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4" fontId="0" fillId="0" borderId="33" xfId="0" applyNumberFormat="1" applyBorder="1"/>
    <xf numFmtId="164" fontId="0" fillId="0" borderId="9" xfId="0" applyNumberFormat="1" applyBorder="1"/>
    <xf numFmtId="164" fontId="3" fillId="0" borderId="9" xfId="0" applyNumberFormat="1" applyFont="1" applyBorder="1" applyAlignment="1"/>
    <xf numFmtId="164" fontId="0" fillId="0" borderId="33" xfId="0" applyNumberFormat="1" applyFill="1" applyBorder="1"/>
    <xf numFmtId="164" fontId="0" fillId="0" borderId="9" xfId="0" applyNumberFormat="1" applyFill="1" applyBorder="1"/>
    <xf numFmtId="164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0" fontId="0" fillId="0" borderId="21" xfId="0" applyBorder="1"/>
    <xf numFmtId="0" fontId="1" fillId="0" borderId="21" xfId="0" applyFont="1" applyBorder="1"/>
    <xf numFmtId="0" fontId="0" fillId="0" borderId="52" xfId="0" applyBorder="1"/>
    <xf numFmtId="164" fontId="0" fillId="0" borderId="18" xfId="0" applyNumberFormat="1" applyBorder="1" applyAlignment="1">
      <alignment horizontal="center"/>
    </xf>
    <xf numFmtId="0" fontId="0" fillId="0" borderId="50" xfId="0" applyBorder="1"/>
    <xf numFmtId="0" fontId="0" fillId="0" borderId="57" xfId="0" applyBorder="1"/>
    <xf numFmtId="0" fontId="0" fillId="0" borderId="58" xfId="0" applyBorder="1"/>
    <xf numFmtId="49" fontId="2" fillId="0" borderId="13" xfId="0" applyNumberFormat="1" applyFont="1" applyBorder="1" applyAlignment="1">
      <alignment horizontal="center"/>
    </xf>
    <xf numFmtId="0" fontId="0" fillId="0" borderId="19" xfId="0" applyBorder="1"/>
    <xf numFmtId="0" fontId="0" fillId="0" borderId="8" xfId="0" applyBorder="1"/>
    <xf numFmtId="164" fontId="0" fillId="0" borderId="19" xfId="0" applyNumberFormat="1" applyFill="1" applyBorder="1"/>
    <xf numFmtId="164" fontId="0" fillId="0" borderId="20" xfId="0" applyNumberFormat="1" applyFill="1" applyBorder="1"/>
    <xf numFmtId="164" fontId="0" fillId="0" borderId="8" xfId="0" applyNumberFormat="1" applyFill="1" applyBorder="1"/>
    <xf numFmtId="164" fontId="0" fillId="0" borderId="50" xfId="0" applyNumberFormat="1" applyFill="1" applyBorder="1"/>
    <xf numFmtId="0" fontId="3" fillId="0" borderId="22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textRotation="90"/>
    </xf>
    <xf numFmtId="49" fontId="8" fillId="0" borderId="8" xfId="0" applyNumberFormat="1" applyFont="1" applyBorder="1" applyAlignment="1">
      <alignment horizontal="center" vertical="center" textRotation="90"/>
    </xf>
    <xf numFmtId="49" fontId="8" fillId="0" borderId="12" xfId="0" applyNumberFormat="1" applyFont="1" applyBorder="1" applyAlignment="1">
      <alignment horizontal="center" vertical="center" textRotation="90"/>
    </xf>
    <xf numFmtId="49" fontId="8" fillId="0" borderId="16" xfId="0" applyNumberFormat="1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21" xfId="0" applyFont="1" applyFill="1" applyBorder="1"/>
    <xf numFmtId="0" fontId="0" fillId="0" borderId="21" xfId="0" applyFill="1" applyBorder="1"/>
    <xf numFmtId="164" fontId="1" fillId="2" borderId="10" xfId="0" applyNumberFormat="1" applyFont="1" applyFill="1" applyBorder="1" applyAlignment="1">
      <alignment horizontal="right"/>
    </xf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07"/>
  <sheetViews>
    <sheetView workbookViewId="0">
      <selection activeCell="R30" sqref="R30:R31"/>
    </sheetView>
  </sheetViews>
  <sheetFormatPr defaultRowHeight="12.75" x14ac:dyDescent="0.2"/>
  <cols>
    <col min="1" max="2" width="4.85546875" style="90" customWidth="1"/>
    <col min="3" max="3" width="22.42578125" style="1" customWidth="1"/>
    <col min="4" max="4" width="26" style="91" customWidth="1"/>
    <col min="5" max="5" width="8.7109375" style="90" customWidth="1"/>
    <col min="6" max="6" width="9.42578125" style="90" customWidth="1"/>
    <col min="7" max="7" width="9" style="90" customWidth="1"/>
    <col min="8" max="8" width="8.7109375" style="90" customWidth="1"/>
    <col min="9" max="9" width="13.85546875" style="1" customWidth="1"/>
    <col min="10" max="10" width="9.140625" style="1"/>
    <col min="11" max="11" width="28.140625" style="1" customWidth="1"/>
    <col min="12" max="17" width="9.5703125" style="1" customWidth="1"/>
    <col min="18" max="19" width="13.5703125" style="1" customWidth="1"/>
    <col min="20" max="247" width="9.140625" style="1"/>
    <col min="248" max="249" width="4.85546875" style="1" customWidth="1"/>
    <col min="250" max="250" width="22.42578125" style="1" customWidth="1"/>
    <col min="251" max="251" width="30.140625" style="1" customWidth="1"/>
    <col min="252" max="252" width="8.7109375" style="1" customWidth="1"/>
    <col min="253" max="253" width="9.42578125" style="1" customWidth="1"/>
    <col min="254" max="254" width="9" style="1" customWidth="1"/>
    <col min="255" max="255" width="8.7109375" style="1" customWidth="1"/>
    <col min="256" max="256" width="17.5703125" style="1" customWidth="1"/>
    <col min="257" max="257" width="9.140625" style="1"/>
    <col min="258" max="258" width="28.140625" style="1" customWidth="1"/>
    <col min="259" max="269" width="8.42578125" style="1" customWidth="1"/>
    <col min="270" max="275" width="13.5703125" style="1" customWidth="1"/>
    <col min="276" max="503" width="9.140625" style="1"/>
    <col min="504" max="505" width="4.85546875" style="1" customWidth="1"/>
    <col min="506" max="506" width="22.42578125" style="1" customWidth="1"/>
    <col min="507" max="507" width="30.140625" style="1" customWidth="1"/>
    <col min="508" max="508" width="8.7109375" style="1" customWidth="1"/>
    <col min="509" max="509" width="9.42578125" style="1" customWidth="1"/>
    <col min="510" max="510" width="9" style="1" customWidth="1"/>
    <col min="511" max="511" width="8.7109375" style="1" customWidth="1"/>
    <col min="512" max="512" width="17.5703125" style="1" customWidth="1"/>
    <col min="513" max="513" width="9.140625" style="1"/>
    <col min="514" max="514" width="28.140625" style="1" customWidth="1"/>
    <col min="515" max="525" width="8.42578125" style="1" customWidth="1"/>
    <col min="526" max="531" width="13.5703125" style="1" customWidth="1"/>
    <col min="532" max="759" width="9.140625" style="1"/>
    <col min="760" max="761" width="4.85546875" style="1" customWidth="1"/>
    <col min="762" max="762" width="22.42578125" style="1" customWidth="1"/>
    <col min="763" max="763" width="30.140625" style="1" customWidth="1"/>
    <col min="764" max="764" width="8.7109375" style="1" customWidth="1"/>
    <col min="765" max="765" width="9.42578125" style="1" customWidth="1"/>
    <col min="766" max="766" width="9" style="1" customWidth="1"/>
    <col min="767" max="767" width="8.7109375" style="1" customWidth="1"/>
    <col min="768" max="768" width="17.5703125" style="1" customWidth="1"/>
    <col min="769" max="769" width="9.140625" style="1"/>
    <col min="770" max="770" width="28.140625" style="1" customWidth="1"/>
    <col min="771" max="781" width="8.42578125" style="1" customWidth="1"/>
    <col min="782" max="787" width="13.5703125" style="1" customWidth="1"/>
    <col min="788" max="1015" width="9.140625" style="1"/>
    <col min="1016" max="1017" width="4.85546875" style="1" customWidth="1"/>
    <col min="1018" max="1018" width="22.42578125" style="1" customWidth="1"/>
    <col min="1019" max="1019" width="30.140625" style="1" customWidth="1"/>
    <col min="1020" max="1020" width="8.7109375" style="1" customWidth="1"/>
    <col min="1021" max="1021" width="9.42578125" style="1" customWidth="1"/>
    <col min="1022" max="1022" width="9" style="1" customWidth="1"/>
    <col min="1023" max="1023" width="8.7109375" style="1" customWidth="1"/>
    <col min="1024" max="1024" width="17.5703125" style="1" customWidth="1"/>
    <col min="1025" max="1025" width="9.140625" style="1"/>
    <col min="1026" max="1026" width="28.140625" style="1" customWidth="1"/>
    <col min="1027" max="1037" width="8.42578125" style="1" customWidth="1"/>
    <col min="1038" max="1043" width="13.5703125" style="1" customWidth="1"/>
    <col min="1044" max="1271" width="9.140625" style="1"/>
    <col min="1272" max="1273" width="4.85546875" style="1" customWidth="1"/>
    <col min="1274" max="1274" width="22.42578125" style="1" customWidth="1"/>
    <col min="1275" max="1275" width="30.140625" style="1" customWidth="1"/>
    <col min="1276" max="1276" width="8.7109375" style="1" customWidth="1"/>
    <col min="1277" max="1277" width="9.42578125" style="1" customWidth="1"/>
    <col min="1278" max="1278" width="9" style="1" customWidth="1"/>
    <col min="1279" max="1279" width="8.7109375" style="1" customWidth="1"/>
    <col min="1280" max="1280" width="17.5703125" style="1" customWidth="1"/>
    <col min="1281" max="1281" width="9.140625" style="1"/>
    <col min="1282" max="1282" width="28.140625" style="1" customWidth="1"/>
    <col min="1283" max="1293" width="8.42578125" style="1" customWidth="1"/>
    <col min="1294" max="1299" width="13.5703125" style="1" customWidth="1"/>
    <col min="1300" max="1527" width="9.140625" style="1"/>
    <col min="1528" max="1529" width="4.85546875" style="1" customWidth="1"/>
    <col min="1530" max="1530" width="22.42578125" style="1" customWidth="1"/>
    <col min="1531" max="1531" width="30.140625" style="1" customWidth="1"/>
    <col min="1532" max="1532" width="8.7109375" style="1" customWidth="1"/>
    <col min="1533" max="1533" width="9.42578125" style="1" customWidth="1"/>
    <col min="1534" max="1534" width="9" style="1" customWidth="1"/>
    <col min="1535" max="1535" width="8.7109375" style="1" customWidth="1"/>
    <col min="1536" max="1536" width="17.5703125" style="1" customWidth="1"/>
    <col min="1537" max="1537" width="9.140625" style="1"/>
    <col min="1538" max="1538" width="28.140625" style="1" customWidth="1"/>
    <col min="1539" max="1549" width="8.42578125" style="1" customWidth="1"/>
    <col min="1550" max="1555" width="13.5703125" style="1" customWidth="1"/>
    <col min="1556" max="1783" width="9.140625" style="1"/>
    <col min="1784" max="1785" width="4.85546875" style="1" customWidth="1"/>
    <col min="1786" max="1786" width="22.42578125" style="1" customWidth="1"/>
    <col min="1787" max="1787" width="30.140625" style="1" customWidth="1"/>
    <col min="1788" max="1788" width="8.7109375" style="1" customWidth="1"/>
    <col min="1789" max="1789" width="9.42578125" style="1" customWidth="1"/>
    <col min="1790" max="1790" width="9" style="1" customWidth="1"/>
    <col min="1791" max="1791" width="8.7109375" style="1" customWidth="1"/>
    <col min="1792" max="1792" width="17.5703125" style="1" customWidth="1"/>
    <col min="1793" max="1793" width="9.140625" style="1"/>
    <col min="1794" max="1794" width="28.140625" style="1" customWidth="1"/>
    <col min="1795" max="1805" width="8.42578125" style="1" customWidth="1"/>
    <col min="1806" max="1811" width="13.5703125" style="1" customWidth="1"/>
    <col min="1812" max="2039" width="9.140625" style="1"/>
    <col min="2040" max="2041" width="4.85546875" style="1" customWidth="1"/>
    <col min="2042" max="2042" width="22.42578125" style="1" customWidth="1"/>
    <col min="2043" max="2043" width="30.140625" style="1" customWidth="1"/>
    <col min="2044" max="2044" width="8.7109375" style="1" customWidth="1"/>
    <col min="2045" max="2045" width="9.42578125" style="1" customWidth="1"/>
    <col min="2046" max="2046" width="9" style="1" customWidth="1"/>
    <col min="2047" max="2047" width="8.7109375" style="1" customWidth="1"/>
    <col min="2048" max="2048" width="17.5703125" style="1" customWidth="1"/>
    <col min="2049" max="2049" width="9.140625" style="1"/>
    <col min="2050" max="2050" width="28.140625" style="1" customWidth="1"/>
    <col min="2051" max="2061" width="8.42578125" style="1" customWidth="1"/>
    <col min="2062" max="2067" width="13.5703125" style="1" customWidth="1"/>
    <col min="2068" max="2295" width="9.140625" style="1"/>
    <col min="2296" max="2297" width="4.85546875" style="1" customWidth="1"/>
    <col min="2298" max="2298" width="22.42578125" style="1" customWidth="1"/>
    <col min="2299" max="2299" width="30.140625" style="1" customWidth="1"/>
    <col min="2300" max="2300" width="8.7109375" style="1" customWidth="1"/>
    <col min="2301" max="2301" width="9.42578125" style="1" customWidth="1"/>
    <col min="2302" max="2302" width="9" style="1" customWidth="1"/>
    <col min="2303" max="2303" width="8.7109375" style="1" customWidth="1"/>
    <col min="2304" max="2304" width="17.5703125" style="1" customWidth="1"/>
    <col min="2305" max="2305" width="9.140625" style="1"/>
    <col min="2306" max="2306" width="28.140625" style="1" customWidth="1"/>
    <col min="2307" max="2317" width="8.42578125" style="1" customWidth="1"/>
    <col min="2318" max="2323" width="13.5703125" style="1" customWidth="1"/>
    <col min="2324" max="2551" width="9.140625" style="1"/>
    <col min="2552" max="2553" width="4.85546875" style="1" customWidth="1"/>
    <col min="2554" max="2554" width="22.42578125" style="1" customWidth="1"/>
    <col min="2555" max="2555" width="30.140625" style="1" customWidth="1"/>
    <col min="2556" max="2556" width="8.7109375" style="1" customWidth="1"/>
    <col min="2557" max="2557" width="9.42578125" style="1" customWidth="1"/>
    <col min="2558" max="2558" width="9" style="1" customWidth="1"/>
    <col min="2559" max="2559" width="8.7109375" style="1" customWidth="1"/>
    <col min="2560" max="2560" width="17.5703125" style="1" customWidth="1"/>
    <col min="2561" max="2561" width="9.140625" style="1"/>
    <col min="2562" max="2562" width="28.140625" style="1" customWidth="1"/>
    <col min="2563" max="2573" width="8.42578125" style="1" customWidth="1"/>
    <col min="2574" max="2579" width="13.5703125" style="1" customWidth="1"/>
    <col min="2580" max="2807" width="9.140625" style="1"/>
    <col min="2808" max="2809" width="4.85546875" style="1" customWidth="1"/>
    <col min="2810" max="2810" width="22.42578125" style="1" customWidth="1"/>
    <col min="2811" max="2811" width="30.140625" style="1" customWidth="1"/>
    <col min="2812" max="2812" width="8.7109375" style="1" customWidth="1"/>
    <col min="2813" max="2813" width="9.42578125" style="1" customWidth="1"/>
    <col min="2814" max="2814" width="9" style="1" customWidth="1"/>
    <col min="2815" max="2815" width="8.7109375" style="1" customWidth="1"/>
    <col min="2816" max="2816" width="17.5703125" style="1" customWidth="1"/>
    <col min="2817" max="2817" width="9.140625" style="1"/>
    <col min="2818" max="2818" width="28.140625" style="1" customWidth="1"/>
    <col min="2819" max="2829" width="8.42578125" style="1" customWidth="1"/>
    <col min="2830" max="2835" width="13.5703125" style="1" customWidth="1"/>
    <col min="2836" max="3063" width="9.140625" style="1"/>
    <col min="3064" max="3065" width="4.85546875" style="1" customWidth="1"/>
    <col min="3066" max="3066" width="22.42578125" style="1" customWidth="1"/>
    <col min="3067" max="3067" width="30.140625" style="1" customWidth="1"/>
    <col min="3068" max="3068" width="8.7109375" style="1" customWidth="1"/>
    <col min="3069" max="3069" width="9.42578125" style="1" customWidth="1"/>
    <col min="3070" max="3070" width="9" style="1" customWidth="1"/>
    <col min="3071" max="3071" width="8.7109375" style="1" customWidth="1"/>
    <col min="3072" max="3072" width="17.5703125" style="1" customWidth="1"/>
    <col min="3073" max="3073" width="9.140625" style="1"/>
    <col min="3074" max="3074" width="28.140625" style="1" customWidth="1"/>
    <col min="3075" max="3085" width="8.42578125" style="1" customWidth="1"/>
    <col min="3086" max="3091" width="13.5703125" style="1" customWidth="1"/>
    <col min="3092" max="3319" width="9.140625" style="1"/>
    <col min="3320" max="3321" width="4.85546875" style="1" customWidth="1"/>
    <col min="3322" max="3322" width="22.42578125" style="1" customWidth="1"/>
    <col min="3323" max="3323" width="30.140625" style="1" customWidth="1"/>
    <col min="3324" max="3324" width="8.7109375" style="1" customWidth="1"/>
    <col min="3325" max="3325" width="9.42578125" style="1" customWidth="1"/>
    <col min="3326" max="3326" width="9" style="1" customWidth="1"/>
    <col min="3327" max="3327" width="8.7109375" style="1" customWidth="1"/>
    <col min="3328" max="3328" width="17.5703125" style="1" customWidth="1"/>
    <col min="3329" max="3329" width="9.140625" style="1"/>
    <col min="3330" max="3330" width="28.140625" style="1" customWidth="1"/>
    <col min="3331" max="3341" width="8.42578125" style="1" customWidth="1"/>
    <col min="3342" max="3347" width="13.5703125" style="1" customWidth="1"/>
    <col min="3348" max="3575" width="9.140625" style="1"/>
    <col min="3576" max="3577" width="4.85546875" style="1" customWidth="1"/>
    <col min="3578" max="3578" width="22.42578125" style="1" customWidth="1"/>
    <col min="3579" max="3579" width="30.140625" style="1" customWidth="1"/>
    <col min="3580" max="3580" width="8.7109375" style="1" customWidth="1"/>
    <col min="3581" max="3581" width="9.42578125" style="1" customWidth="1"/>
    <col min="3582" max="3582" width="9" style="1" customWidth="1"/>
    <col min="3583" max="3583" width="8.7109375" style="1" customWidth="1"/>
    <col min="3584" max="3584" width="17.5703125" style="1" customWidth="1"/>
    <col min="3585" max="3585" width="9.140625" style="1"/>
    <col min="3586" max="3586" width="28.140625" style="1" customWidth="1"/>
    <col min="3587" max="3597" width="8.42578125" style="1" customWidth="1"/>
    <col min="3598" max="3603" width="13.5703125" style="1" customWidth="1"/>
    <col min="3604" max="3831" width="9.140625" style="1"/>
    <col min="3832" max="3833" width="4.85546875" style="1" customWidth="1"/>
    <col min="3834" max="3834" width="22.42578125" style="1" customWidth="1"/>
    <col min="3835" max="3835" width="30.140625" style="1" customWidth="1"/>
    <col min="3836" max="3836" width="8.7109375" style="1" customWidth="1"/>
    <col min="3837" max="3837" width="9.42578125" style="1" customWidth="1"/>
    <col min="3838" max="3838" width="9" style="1" customWidth="1"/>
    <col min="3839" max="3839" width="8.7109375" style="1" customWidth="1"/>
    <col min="3840" max="3840" width="17.5703125" style="1" customWidth="1"/>
    <col min="3841" max="3841" width="9.140625" style="1"/>
    <col min="3842" max="3842" width="28.140625" style="1" customWidth="1"/>
    <col min="3843" max="3853" width="8.42578125" style="1" customWidth="1"/>
    <col min="3854" max="3859" width="13.5703125" style="1" customWidth="1"/>
    <col min="3860" max="4087" width="9.140625" style="1"/>
    <col min="4088" max="4089" width="4.85546875" style="1" customWidth="1"/>
    <col min="4090" max="4090" width="22.42578125" style="1" customWidth="1"/>
    <col min="4091" max="4091" width="30.140625" style="1" customWidth="1"/>
    <col min="4092" max="4092" width="8.7109375" style="1" customWidth="1"/>
    <col min="4093" max="4093" width="9.42578125" style="1" customWidth="1"/>
    <col min="4094" max="4094" width="9" style="1" customWidth="1"/>
    <col min="4095" max="4095" width="8.7109375" style="1" customWidth="1"/>
    <col min="4096" max="4096" width="17.5703125" style="1" customWidth="1"/>
    <col min="4097" max="4097" width="9.140625" style="1"/>
    <col min="4098" max="4098" width="28.140625" style="1" customWidth="1"/>
    <col min="4099" max="4109" width="8.42578125" style="1" customWidth="1"/>
    <col min="4110" max="4115" width="13.5703125" style="1" customWidth="1"/>
    <col min="4116" max="4343" width="9.140625" style="1"/>
    <col min="4344" max="4345" width="4.85546875" style="1" customWidth="1"/>
    <col min="4346" max="4346" width="22.42578125" style="1" customWidth="1"/>
    <col min="4347" max="4347" width="30.140625" style="1" customWidth="1"/>
    <col min="4348" max="4348" width="8.7109375" style="1" customWidth="1"/>
    <col min="4349" max="4349" width="9.42578125" style="1" customWidth="1"/>
    <col min="4350" max="4350" width="9" style="1" customWidth="1"/>
    <col min="4351" max="4351" width="8.7109375" style="1" customWidth="1"/>
    <col min="4352" max="4352" width="17.5703125" style="1" customWidth="1"/>
    <col min="4353" max="4353" width="9.140625" style="1"/>
    <col min="4354" max="4354" width="28.140625" style="1" customWidth="1"/>
    <col min="4355" max="4365" width="8.42578125" style="1" customWidth="1"/>
    <col min="4366" max="4371" width="13.5703125" style="1" customWidth="1"/>
    <col min="4372" max="4599" width="9.140625" style="1"/>
    <col min="4600" max="4601" width="4.85546875" style="1" customWidth="1"/>
    <col min="4602" max="4602" width="22.42578125" style="1" customWidth="1"/>
    <col min="4603" max="4603" width="30.140625" style="1" customWidth="1"/>
    <col min="4604" max="4604" width="8.7109375" style="1" customWidth="1"/>
    <col min="4605" max="4605" width="9.42578125" style="1" customWidth="1"/>
    <col min="4606" max="4606" width="9" style="1" customWidth="1"/>
    <col min="4607" max="4607" width="8.7109375" style="1" customWidth="1"/>
    <col min="4608" max="4608" width="17.5703125" style="1" customWidth="1"/>
    <col min="4609" max="4609" width="9.140625" style="1"/>
    <col min="4610" max="4610" width="28.140625" style="1" customWidth="1"/>
    <col min="4611" max="4621" width="8.42578125" style="1" customWidth="1"/>
    <col min="4622" max="4627" width="13.5703125" style="1" customWidth="1"/>
    <col min="4628" max="4855" width="9.140625" style="1"/>
    <col min="4856" max="4857" width="4.85546875" style="1" customWidth="1"/>
    <col min="4858" max="4858" width="22.42578125" style="1" customWidth="1"/>
    <col min="4859" max="4859" width="30.140625" style="1" customWidth="1"/>
    <col min="4860" max="4860" width="8.7109375" style="1" customWidth="1"/>
    <col min="4861" max="4861" width="9.42578125" style="1" customWidth="1"/>
    <col min="4862" max="4862" width="9" style="1" customWidth="1"/>
    <col min="4863" max="4863" width="8.7109375" style="1" customWidth="1"/>
    <col min="4864" max="4864" width="17.5703125" style="1" customWidth="1"/>
    <col min="4865" max="4865" width="9.140625" style="1"/>
    <col min="4866" max="4866" width="28.140625" style="1" customWidth="1"/>
    <col min="4867" max="4877" width="8.42578125" style="1" customWidth="1"/>
    <col min="4878" max="4883" width="13.5703125" style="1" customWidth="1"/>
    <col min="4884" max="5111" width="9.140625" style="1"/>
    <col min="5112" max="5113" width="4.85546875" style="1" customWidth="1"/>
    <col min="5114" max="5114" width="22.42578125" style="1" customWidth="1"/>
    <col min="5115" max="5115" width="30.140625" style="1" customWidth="1"/>
    <col min="5116" max="5116" width="8.7109375" style="1" customWidth="1"/>
    <col min="5117" max="5117" width="9.42578125" style="1" customWidth="1"/>
    <col min="5118" max="5118" width="9" style="1" customWidth="1"/>
    <col min="5119" max="5119" width="8.7109375" style="1" customWidth="1"/>
    <col min="5120" max="5120" width="17.5703125" style="1" customWidth="1"/>
    <col min="5121" max="5121" width="9.140625" style="1"/>
    <col min="5122" max="5122" width="28.140625" style="1" customWidth="1"/>
    <col min="5123" max="5133" width="8.42578125" style="1" customWidth="1"/>
    <col min="5134" max="5139" width="13.5703125" style="1" customWidth="1"/>
    <col min="5140" max="5367" width="9.140625" style="1"/>
    <col min="5368" max="5369" width="4.85546875" style="1" customWidth="1"/>
    <col min="5370" max="5370" width="22.42578125" style="1" customWidth="1"/>
    <col min="5371" max="5371" width="30.140625" style="1" customWidth="1"/>
    <col min="5372" max="5372" width="8.7109375" style="1" customWidth="1"/>
    <col min="5373" max="5373" width="9.42578125" style="1" customWidth="1"/>
    <col min="5374" max="5374" width="9" style="1" customWidth="1"/>
    <col min="5375" max="5375" width="8.7109375" style="1" customWidth="1"/>
    <col min="5376" max="5376" width="17.5703125" style="1" customWidth="1"/>
    <col min="5377" max="5377" width="9.140625" style="1"/>
    <col min="5378" max="5378" width="28.140625" style="1" customWidth="1"/>
    <col min="5379" max="5389" width="8.42578125" style="1" customWidth="1"/>
    <col min="5390" max="5395" width="13.5703125" style="1" customWidth="1"/>
    <col min="5396" max="5623" width="9.140625" style="1"/>
    <col min="5624" max="5625" width="4.85546875" style="1" customWidth="1"/>
    <col min="5626" max="5626" width="22.42578125" style="1" customWidth="1"/>
    <col min="5627" max="5627" width="30.140625" style="1" customWidth="1"/>
    <col min="5628" max="5628" width="8.7109375" style="1" customWidth="1"/>
    <col min="5629" max="5629" width="9.42578125" style="1" customWidth="1"/>
    <col min="5630" max="5630" width="9" style="1" customWidth="1"/>
    <col min="5631" max="5631" width="8.7109375" style="1" customWidth="1"/>
    <col min="5632" max="5632" width="17.5703125" style="1" customWidth="1"/>
    <col min="5633" max="5633" width="9.140625" style="1"/>
    <col min="5634" max="5634" width="28.140625" style="1" customWidth="1"/>
    <col min="5635" max="5645" width="8.42578125" style="1" customWidth="1"/>
    <col min="5646" max="5651" width="13.5703125" style="1" customWidth="1"/>
    <col min="5652" max="5879" width="9.140625" style="1"/>
    <col min="5880" max="5881" width="4.85546875" style="1" customWidth="1"/>
    <col min="5882" max="5882" width="22.42578125" style="1" customWidth="1"/>
    <col min="5883" max="5883" width="30.140625" style="1" customWidth="1"/>
    <col min="5884" max="5884" width="8.7109375" style="1" customWidth="1"/>
    <col min="5885" max="5885" width="9.42578125" style="1" customWidth="1"/>
    <col min="5886" max="5886" width="9" style="1" customWidth="1"/>
    <col min="5887" max="5887" width="8.7109375" style="1" customWidth="1"/>
    <col min="5888" max="5888" width="17.5703125" style="1" customWidth="1"/>
    <col min="5889" max="5889" width="9.140625" style="1"/>
    <col min="5890" max="5890" width="28.140625" style="1" customWidth="1"/>
    <col min="5891" max="5901" width="8.42578125" style="1" customWidth="1"/>
    <col min="5902" max="5907" width="13.5703125" style="1" customWidth="1"/>
    <col min="5908" max="6135" width="9.140625" style="1"/>
    <col min="6136" max="6137" width="4.85546875" style="1" customWidth="1"/>
    <col min="6138" max="6138" width="22.42578125" style="1" customWidth="1"/>
    <col min="6139" max="6139" width="30.140625" style="1" customWidth="1"/>
    <col min="6140" max="6140" width="8.7109375" style="1" customWidth="1"/>
    <col min="6141" max="6141" width="9.42578125" style="1" customWidth="1"/>
    <col min="6142" max="6142" width="9" style="1" customWidth="1"/>
    <col min="6143" max="6143" width="8.7109375" style="1" customWidth="1"/>
    <col min="6144" max="6144" width="17.5703125" style="1" customWidth="1"/>
    <col min="6145" max="6145" width="9.140625" style="1"/>
    <col min="6146" max="6146" width="28.140625" style="1" customWidth="1"/>
    <col min="6147" max="6157" width="8.42578125" style="1" customWidth="1"/>
    <col min="6158" max="6163" width="13.5703125" style="1" customWidth="1"/>
    <col min="6164" max="6391" width="9.140625" style="1"/>
    <col min="6392" max="6393" width="4.85546875" style="1" customWidth="1"/>
    <col min="6394" max="6394" width="22.42578125" style="1" customWidth="1"/>
    <col min="6395" max="6395" width="30.140625" style="1" customWidth="1"/>
    <col min="6396" max="6396" width="8.7109375" style="1" customWidth="1"/>
    <col min="6397" max="6397" width="9.42578125" style="1" customWidth="1"/>
    <col min="6398" max="6398" width="9" style="1" customWidth="1"/>
    <col min="6399" max="6399" width="8.7109375" style="1" customWidth="1"/>
    <col min="6400" max="6400" width="17.5703125" style="1" customWidth="1"/>
    <col min="6401" max="6401" width="9.140625" style="1"/>
    <col min="6402" max="6402" width="28.140625" style="1" customWidth="1"/>
    <col min="6403" max="6413" width="8.42578125" style="1" customWidth="1"/>
    <col min="6414" max="6419" width="13.5703125" style="1" customWidth="1"/>
    <col min="6420" max="6647" width="9.140625" style="1"/>
    <col min="6648" max="6649" width="4.85546875" style="1" customWidth="1"/>
    <col min="6650" max="6650" width="22.42578125" style="1" customWidth="1"/>
    <col min="6651" max="6651" width="30.140625" style="1" customWidth="1"/>
    <col min="6652" max="6652" width="8.7109375" style="1" customWidth="1"/>
    <col min="6653" max="6653" width="9.42578125" style="1" customWidth="1"/>
    <col min="6654" max="6654" width="9" style="1" customWidth="1"/>
    <col min="6655" max="6655" width="8.7109375" style="1" customWidth="1"/>
    <col min="6656" max="6656" width="17.5703125" style="1" customWidth="1"/>
    <col min="6657" max="6657" width="9.140625" style="1"/>
    <col min="6658" max="6658" width="28.140625" style="1" customWidth="1"/>
    <col min="6659" max="6669" width="8.42578125" style="1" customWidth="1"/>
    <col min="6670" max="6675" width="13.5703125" style="1" customWidth="1"/>
    <col min="6676" max="6903" width="9.140625" style="1"/>
    <col min="6904" max="6905" width="4.85546875" style="1" customWidth="1"/>
    <col min="6906" max="6906" width="22.42578125" style="1" customWidth="1"/>
    <col min="6907" max="6907" width="30.140625" style="1" customWidth="1"/>
    <col min="6908" max="6908" width="8.7109375" style="1" customWidth="1"/>
    <col min="6909" max="6909" width="9.42578125" style="1" customWidth="1"/>
    <col min="6910" max="6910" width="9" style="1" customWidth="1"/>
    <col min="6911" max="6911" width="8.7109375" style="1" customWidth="1"/>
    <col min="6912" max="6912" width="17.5703125" style="1" customWidth="1"/>
    <col min="6913" max="6913" width="9.140625" style="1"/>
    <col min="6914" max="6914" width="28.140625" style="1" customWidth="1"/>
    <col min="6915" max="6925" width="8.42578125" style="1" customWidth="1"/>
    <col min="6926" max="6931" width="13.5703125" style="1" customWidth="1"/>
    <col min="6932" max="7159" width="9.140625" style="1"/>
    <col min="7160" max="7161" width="4.85546875" style="1" customWidth="1"/>
    <col min="7162" max="7162" width="22.42578125" style="1" customWidth="1"/>
    <col min="7163" max="7163" width="30.140625" style="1" customWidth="1"/>
    <col min="7164" max="7164" width="8.7109375" style="1" customWidth="1"/>
    <col min="7165" max="7165" width="9.42578125" style="1" customWidth="1"/>
    <col min="7166" max="7166" width="9" style="1" customWidth="1"/>
    <col min="7167" max="7167" width="8.7109375" style="1" customWidth="1"/>
    <col min="7168" max="7168" width="17.5703125" style="1" customWidth="1"/>
    <col min="7169" max="7169" width="9.140625" style="1"/>
    <col min="7170" max="7170" width="28.140625" style="1" customWidth="1"/>
    <col min="7171" max="7181" width="8.42578125" style="1" customWidth="1"/>
    <col min="7182" max="7187" width="13.5703125" style="1" customWidth="1"/>
    <col min="7188" max="7415" width="9.140625" style="1"/>
    <col min="7416" max="7417" width="4.85546875" style="1" customWidth="1"/>
    <col min="7418" max="7418" width="22.42578125" style="1" customWidth="1"/>
    <col min="7419" max="7419" width="30.140625" style="1" customWidth="1"/>
    <col min="7420" max="7420" width="8.7109375" style="1" customWidth="1"/>
    <col min="7421" max="7421" width="9.42578125" style="1" customWidth="1"/>
    <col min="7422" max="7422" width="9" style="1" customWidth="1"/>
    <col min="7423" max="7423" width="8.7109375" style="1" customWidth="1"/>
    <col min="7424" max="7424" width="17.5703125" style="1" customWidth="1"/>
    <col min="7425" max="7425" width="9.140625" style="1"/>
    <col min="7426" max="7426" width="28.140625" style="1" customWidth="1"/>
    <col min="7427" max="7437" width="8.42578125" style="1" customWidth="1"/>
    <col min="7438" max="7443" width="13.5703125" style="1" customWidth="1"/>
    <col min="7444" max="7671" width="9.140625" style="1"/>
    <col min="7672" max="7673" width="4.85546875" style="1" customWidth="1"/>
    <col min="7674" max="7674" width="22.42578125" style="1" customWidth="1"/>
    <col min="7675" max="7675" width="30.140625" style="1" customWidth="1"/>
    <col min="7676" max="7676" width="8.7109375" style="1" customWidth="1"/>
    <col min="7677" max="7677" width="9.42578125" style="1" customWidth="1"/>
    <col min="7678" max="7678" width="9" style="1" customWidth="1"/>
    <col min="7679" max="7679" width="8.7109375" style="1" customWidth="1"/>
    <col min="7680" max="7680" width="17.5703125" style="1" customWidth="1"/>
    <col min="7681" max="7681" width="9.140625" style="1"/>
    <col min="7682" max="7682" width="28.140625" style="1" customWidth="1"/>
    <col min="7683" max="7693" width="8.42578125" style="1" customWidth="1"/>
    <col min="7694" max="7699" width="13.5703125" style="1" customWidth="1"/>
    <col min="7700" max="7927" width="9.140625" style="1"/>
    <col min="7928" max="7929" width="4.85546875" style="1" customWidth="1"/>
    <col min="7930" max="7930" width="22.42578125" style="1" customWidth="1"/>
    <col min="7931" max="7931" width="30.140625" style="1" customWidth="1"/>
    <col min="7932" max="7932" width="8.7109375" style="1" customWidth="1"/>
    <col min="7933" max="7933" width="9.42578125" style="1" customWidth="1"/>
    <col min="7934" max="7934" width="9" style="1" customWidth="1"/>
    <col min="7935" max="7935" width="8.7109375" style="1" customWidth="1"/>
    <col min="7936" max="7936" width="17.5703125" style="1" customWidth="1"/>
    <col min="7937" max="7937" width="9.140625" style="1"/>
    <col min="7938" max="7938" width="28.140625" style="1" customWidth="1"/>
    <col min="7939" max="7949" width="8.42578125" style="1" customWidth="1"/>
    <col min="7950" max="7955" width="13.5703125" style="1" customWidth="1"/>
    <col min="7956" max="8183" width="9.140625" style="1"/>
    <col min="8184" max="8185" width="4.85546875" style="1" customWidth="1"/>
    <col min="8186" max="8186" width="22.42578125" style="1" customWidth="1"/>
    <col min="8187" max="8187" width="30.140625" style="1" customWidth="1"/>
    <col min="8188" max="8188" width="8.7109375" style="1" customWidth="1"/>
    <col min="8189" max="8189" width="9.42578125" style="1" customWidth="1"/>
    <col min="8190" max="8190" width="9" style="1" customWidth="1"/>
    <col min="8191" max="8191" width="8.7109375" style="1" customWidth="1"/>
    <col min="8192" max="8192" width="17.5703125" style="1" customWidth="1"/>
    <col min="8193" max="8193" width="9.140625" style="1"/>
    <col min="8194" max="8194" width="28.140625" style="1" customWidth="1"/>
    <col min="8195" max="8205" width="8.42578125" style="1" customWidth="1"/>
    <col min="8206" max="8211" width="13.5703125" style="1" customWidth="1"/>
    <col min="8212" max="8439" width="9.140625" style="1"/>
    <col min="8440" max="8441" width="4.85546875" style="1" customWidth="1"/>
    <col min="8442" max="8442" width="22.42578125" style="1" customWidth="1"/>
    <col min="8443" max="8443" width="30.140625" style="1" customWidth="1"/>
    <col min="8444" max="8444" width="8.7109375" style="1" customWidth="1"/>
    <col min="8445" max="8445" width="9.42578125" style="1" customWidth="1"/>
    <col min="8446" max="8446" width="9" style="1" customWidth="1"/>
    <col min="8447" max="8447" width="8.7109375" style="1" customWidth="1"/>
    <col min="8448" max="8448" width="17.5703125" style="1" customWidth="1"/>
    <col min="8449" max="8449" width="9.140625" style="1"/>
    <col min="8450" max="8450" width="28.140625" style="1" customWidth="1"/>
    <col min="8451" max="8461" width="8.42578125" style="1" customWidth="1"/>
    <col min="8462" max="8467" width="13.5703125" style="1" customWidth="1"/>
    <col min="8468" max="8695" width="9.140625" style="1"/>
    <col min="8696" max="8697" width="4.85546875" style="1" customWidth="1"/>
    <col min="8698" max="8698" width="22.42578125" style="1" customWidth="1"/>
    <col min="8699" max="8699" width="30.140625" style="1" customWidth="1"/>
    <col min="8700" max="8700" width="8.7109375" style="1" customWidth="1"/>
    <col min="8701" max="8701" width="9.42578125" style="1" customWidth="1"/>
    <col min="8702" max="8702" width="9" style="1" customWidth="1"/>
    <col min="8703" max="8703" width="8.7109375" style="1" customWidth="1"/>
    <col min="8704" max="8704" width="17.5703125" style="1" customWidth="1"/>
    <col min="8705" max="8705" width="9.140625" style="1"/>
    <col min="8706" max="8706" width="28.140625" style="1" customWidth="1"/>
    <col min="8707" max="8717" width="8.42578125" style="1" customWidth="1"/>
    <col min="8718" max="8723" width="13.5703125" style="1" customWidth="1"/>
    <col min="8724" max="8951" width="9.140625" style="1"/>
    <col min="8952" max="8953" width="4.85546875" style="1" customWidth="1"/>
    <col min="8954" max="8954" width="22.42578125" style="1" customWidth="1"/>
    <col min="8955" max="8955" width="30.140625" style="1" customWidth="1"/>
    <col min="8956" max="8956" width="8.7109375" style="1" customWidth="1"/>
    <col min="8957" max="8957" width="9.42578125" style="1" customWidth="1"/>
    <col min="8958" max="8958" width="9" style="1" customWidth="1"/>
    <col min="8959" max="8959" width="8.7109375" style="1" customWidth="1"/>
    <col min="8960" max="8960" width="17.5703125" style="1" customWidth="1"/>
    <col min="8961" max="8961" width="9.140625" style="1"/>
    <col min="8962" max="8962" width="28.140625" style="1" customWidth="1"/>
    <col min="8963" max="8973" width="8.42578125" style="1" customWidth="1"/>
    <col min="8974" max="8979" width="13.5703125" style="1" customWidth="1"/>
    <col min="8980" max="9207" width="9.140625" style="1"/>
    <col min="9208" max="9209" width="4.85546875" style="1" customWidth="1"/>
    <col min="9210" max="9210" width="22.42578125" style="1" customWidth="1"/>
    <col min="9211" max="9211" width="30.140625" style="1" customWidth="1"/>
    <col min="9212" max="9212" width="8.7109375" style="1" customWidth="1"/>
    <col min="9213" max="9213" width="9.42578125" style="1" customWidth="1"/>
    <col min="9214" max="9214" width="9" style="1" customWidth="1"/>
    <col min="9215" max="9215" width="8.7109375" style="1" customWidth="1"/>
    <col min="9216" max="9216" width="17.5703125" style="1" customWidth="1"/>
    <col min="9217" max="9217" width="9.140625" style="1"/>
    <col min="9218" max="9218" width="28.140625" style="1" customWidth="1"/>
    <col min="9219" max="9229" width="8.42578125" style="1" customWidth="1"/>
    <col min="9230" max="9235" width="13.5703125" style="1" customWidth="1"/>
    <col min="9236" max="9463" width="9.140625" style="1"/>
    <col min="9464" max="9465" width="4.85546875" style="1" customWidth="1"/>
    <col min="9466" max="9466" width="22.42578125" style="1" customWidth="1"/>
    <col min="9467" max="9467" width="30.140625" style="1" customWidth="1"/>
    <col min="9468" max="9468" width="8.7109375" style="1" customWidth="1"/>
    <col min="9469" max="9469" width="9.42578125" style="1" customWidth="1"/>
    <col min="9470" max="9470" width="9" style="1" customWidth="1"/>
    <col min="9471" max="9471" width="8.7109375" style="1" customWidth="1"/>
    <col min="9472" max="9472" width="17.5703125" style="1" customWidth="1"/>
    <col min="9473" max="9473" width="9.140625" style="1"/>
    <col min="9474" max="9474" width="28.140625" style="1" customWidth="1"/>
    <col min="9475" max="9485" width="8.42578125" style="1" customWidth="1"/>
    <col min="9486" max="9491" width="13.5703125" style="1" customWidth="1"/>
    <col min="9492" max="9719" width="9.140625" style="1"/>
    <col min="9720" max="9721" width="4.85546875" style="1" customWidth="1"/>
    <col min="9722" max="9722" width="22.42578125" style="1" customWidth="1"/>
    <col min="9723" max="9723" width="30.140625" style="1" customWidth="1"/>
    <col min="9724" max="9724" width="8.7109375" style="1" customWidth="1"/>
    <col min="9725" max="9725" width="9.42578125" style="1" customWidth="1"/>
    <col min="9726" max="9726" width="9" style="1" customWidth="1"/>
    <col min="9727" max="9727" width="8.7109375" style="1" customWidth="1"/>
    <col min="9728" max="9728" width="17.5703125" style="1" customWidth="1"/>
    <col min="9729" max="9729" width="9.140625" style="1"/>
    <col min="9730" max="9730" width="28.140625" style="1" customWidth="1"/>
    <col min="9731" max="9741" width="8.42578125" style="1" customWidth="1"/>
    <col min="9742" max="9747" width="13.5703125" style="1" customWidth="1"/>
    <col min="9748" max="9975" width="9.140625" style="1"/>
    <col min="9976" max="9977" width="4.85546875" style="1" customWidth="1"/>
    <col min="9978" max="9978" width="22.42578125" style="1" customWidth="1"/>
    <col min="9979" max="9979" width="30.140625" style="1" customWidth="1"/>
    <col min="9980" max="9980" width="8.7109375" style="1" customWidth="1"/>
    <col min="9981" max="9981" width="9.42578125" style="1" customWidth="1"/>
    <col min="9982" max="9982" width="9" style="1" customWidth="1"/>
    <col min="9983" max="9983" width="8.7109375" style="1" customWidth="1"/>
    <col min="9984" max="9984" width="17.5703125" style="1" customWidth="1"/>
    <col min="9985" max="9985" width="9.140625" style="1"/>
    <col min="9986" max="9986" width="28.140625" style="1" customWidth="1"/>
    <col min="9987" max="9997" width="8.42578125" style="1" customWidth="1"/>
    <col min="9998" max="10003" width="13.5703125" style="1" customWidth="1"/>
    <col min="10004" max="10231" width="9.140625" style="1"/>
    <col min="10232" max="10233" width="4.85546875" style="1" customWidth="1"/>
    <col min="10234" max="10234" width="22.42578125" style="1" customWidth="1"/>
    <col min="10235" max="10235" width="30.140625" style="1" customWidth="1"/>
    <col min="10236" max="10236" width="8.7109375" style="1" customWidth="1"/>
    <col min="10237" max="10237" width="9.42578125" style="1" customWidth="1"/>
    <col min="10238" max="10238" width="9" style="1" customWidth="1"/>
    <col min="10239" max="10239" width="8.7109375" style="1" customWidth="1"/>
    <col min="10240" max="10240" width="17.5703125" style="1" customWidth="1"/>
    <col min="10241" max="10241" width="9.140625" style="1"/>
    <col min="10242" max="10242" width="28.140625" style="1" customWidth="1"/>
    <col min="10243" max="10253" width="8.42578125" style="1" customWidth="1"/>
    <col min="10254" max="10259" width="13.5703125" style="1" customWidth="1"/>
    <col min="10260" max="10487" width="9.140625" style="1"/>
    <col min="10488" max="10489" width="4.85546875" style="1" customWidth="1"/>
    <col min="10490" max="10490" width="22.42578125" style="1" customWidth="1"/>
    <col min="10491" max="10491" width="30.140625" style="1" customWidth="1"/>
    <col min="10492" max="10492" width="8.7109375" style="1" customWidth="1"/>
    <col min="10493" max="10493" width="9.42578125" style="1" customWidth="1"/>
    <col min="10494" max="10494" width="9" style="1" customWidth="1"/>
    <col min="10495" max="10495" width="8.7109375" style="1" customWidth="1"/>
    <col min="10496" max="10496" width="17.5703125" style="1" customWidth="1"/>
    <col min="10497" max="10497" width="9.140625" style="1"/>
    <col min="10498" max="10498" width="28.140625" style="1" customWidth="1"/>
    <col min="10499" max="10509" width="8.42578125" style="1" customWidth="1"/>
    <col min="10510" max="10515" width="13.5703125" style="1" customWidth="1"/>
    <col min="10516" max="10743" width="9.140625" style="1"/>
    <col min="10744" max="10745" width="4.85546875" style="1" customWidth="1"/>
    <col min="10746" max="10746" width="22.42578125" style="1" customWidth="1"/>
    <col min="10747" max="10747" width="30.140625" style="1" customWidth="1"/>
    <col min="10748" max="10748" width="8.7109375" style="1" customWidth="1"/>
    <col min="10749" max="10749" width="9.42578125" style="1" customWidth="1"/>
    <col min="10750" max="10750" width="9" style="1" customWidth="1"/>
    <col min="10751" max="10751" width="8.7109375" style="1" customWidth="1"/>
    <col min="10752" max="10752" width="17.5703125" style="1" customWidth="1"/>
    <col min="10753" max="10753" width="9.140625" style="1"/>
    <col min="10754" max="10754" width="28.140625" style="1" customWidth="1"/>
    <col min="10755" max="10765" width="8.42578125" style="1" customWidth="1"/>
    <col min="10766" max="10771" width="13.5703125" style="1" customWidth="1"/>
    <col min="10772" max="10999" width="9.140625" style="1"/>
    <col min="11000" max="11001" width="4.85546875" style="1" customWidth="1"/>
    <col min="11002" max="11002" width="22.42578125" style="1" customWidth="1"/>
    <col min="11003" max="11003" width="30.140625" style="1" customWidth="1"/>
    <col min="11004" max="11004" width="8.7109375" style="1" customWidth="1"/>
    <col min="11005" max="11005" width="9.42578125" style="1" customWidth="1"/>
    <col min="11006" max="11006" width="9" style="1" customWidth="1"/>
    <col min="11007" max="11007" width="8.7109375" style="1" customWidth="1"/>
    <col min="11008" max="11008" width="17.5703125" style="1" customWidth="1"/>
    <col min="11009" max="11009" width="9.140625" style="1"/>
    <col min="11010" max="11010" width="28.140625" style="1" customWidth="1"/>
    <col min="11011" max="11021" width="8.42578125" style="1" customWidth="1"/>
    <col min="11022" max="11027" width="13.5703125" style="1" customWidth="1"/>
    <col min="11028" max="11255" width="9.140625" style="1"/>
    <col min="11256" max="11257" width="4.85546875" style="1" customWidth="1"/>
    <col min="11258" max="11258" width="22.42578125" style="1" customWidth="1"/>
    <col min="11259" max="11259" width="30.140625" style="1" customWidth="1"/>
    <col min="11260" max="11260" width="8.7109375" style="1" customWidth="1"/>
    <col min="11261" max="11261" width="9.42578125" style="1" customWidth="1"/>
    <col min="11262" max="11262" width="9" style="1" customWidth="1"/>
    <col min="11263" max="11263" width="8.7109375" style="1" customWidth="1"/>
    <col min="11264" max="11264" width="17.5703125" style="1" customWidth="1"/>
    <col min="11265" max="11265" width="9.140625" style="1"/>
    <col min="11266" max="11266" width="28.140625" style="1" customWidth="1"/>
    <col min="11267" max="11277" width="8.42578125" style="1" customWidth="1"/>
    <col min="11278" max="11283" width="13.5703125" style="1" customWidth="1"/>
    <col min="11284" max="11511" width="9.140625" style="1"/>
    <col min="11512" max="11513" width="4.85546875" style="1" customWidth="1"/>
    <col min="11514" max="11514" width="22.42578125" style="1" customWidth="1"/>
    <col min="11515" max="11515" width="30.140625" style="1" customWidth="1"/>
    <col min="11516" max="11516" width="8.7109375" style="1" customWidth="1"/>
    <col min="11517" max="11517" width="9.42578125" style="1" customWidth="1"/>
    <col min="11518" max="11518" width="9" style="1" customWidth="1"/>
    <col min="11519" max="11519" width="8.7109375" style="1" customWidth="1"/>
    <col min="11520" max="11520" width="17.5703125" style="1" customWidth="1"/>
    <col min="11521" max="11521" width="9.140625" style="1"/>
    <col min="11522" max="11522" width="28.140625" style="1" customWidth="1"/>
    <col min="11523" max="11533" width="8.42578125" style="1" customWidth="1"/>
    <col min="11534" max="11539" width="13.5703125" style="1" customWidth="1"/>
    <col min="11540" max="11767" width="9.140625" style="1"/>
    <col min="11768" max="11769" width="4.85546875" style="1" customWidth="1"/>
    <col min="11770" max="11770" width="22.42578125" style="1" customWidth="1"/>
    <col min="11771" max="11771" width="30.140625" style="1" customWidth="1"/>
    <col min="11772" max="11772" width="8.7109375" style="1" customWidth="1"/>
    <col min="11773" max="11773" width="9.42578125" style="1" customWidth="1"/>
    <col min="11774" max="11774" width="9" style="1" customWidth="1"/>
    <col min="11775" max="11775" width="8.7109375" style="1" customWidth="1"/>
    <col min="11776" max="11776" width="17.5703125" style="1" customWidth="1"/>
    <col min="11777" max="11777" width="9.140625" style="1"/>
    <col min="11778" max="11778" width="28.140625" style="1" customWidth="1"/>
    <col min="11779" max="11789" width="8.42578125" style="1" customWidth="1"/>
    <col min="11790" max="11795" width="13.5703125" style="1" customWidth="1"/>
    <col min="11796" max="12023" width="9.140625" style="1"/>
    <col min="12024" max="12025" width="4.85546875" style="1" customWidth="1"/>
    <col min="12026" max="12026" width="22.42578125" style="1" customWidth="1"/>
    <col min="12027" max="12027" width="30.140625" style="1" customWidth="1"/>
    <col min="12028" max="12028" width="8.7109375" style="1" customWidth="1"/>
    <col min="12029" max="12029" width="9.42578125" style="1" customWidth="1"/>
    <col min="12030" max="12030" width="9" style="1" customWidth="1"/>
    <col min="12031" max="12031" width="8.7109375" style="1" customWidth="1"/>
    <col min="12032" max="12032" width="17.5703125" style="1" customWidth="1"/>
    <col min="12033" max="12033" width="9.140625" style="1"/>
    <col min="12034" max="12034" width="28.140625" style="1" customWidth="1"/>
    <col min="12035" max="12045" width="8.42578125" style="1" customWidth="1"/>
    <col min="12046" max="12051" width="13.5703125" style="1" customWidth="1"/>
    <col min="12052" max="12279" width="9.140625" style="1"/>
    <col min="12280" max="12281" width="4.85546875" style="1" customWidth="1"/>
    <col min="12282" max="12282" width="22.42578125" style="1" customWidth="1"/>
    <col min="12283" max="12283" width="30.140625" style="1" customWidth="1"/>
    <col min="12284" max="12284" width="8.7109375" style="1" customWidth="1"/>
    <col min="12285" max="12285" width="9.42578125" style="1" customWidth="1"/>
    <col min="12286" max="12286" width="9" style="1" customWidth="1"/>
    <col min="12287" max="12287" width="8.7109375" style="1" customWidth="1"/>
    <col min="12288" max="12288" width="17.5703125" style="1" customWidth="1"/>
    <col min="12289" max="12289" width="9.140625" style="1"/>
    <col min="12290" max="12290" width="28.140625" style="1" customWidth="1"/>
    <col min="12291" max="12301" width="8.42578125" style="1" customWidth="1"/>
    <col min="12302" max="12307" width="13.5703125" style="1" customWidth="1"/>
    <col min="12308" max="12535" width="9.140625" style="1"/>
    <col min="12536" max="12537" width="4.85546875" style="1" customWidth="1"/>
    <col min="12538" max="12538" width="22.42578125" style="1" customWidth="1"/>
    <col min="12539" max="12539" width="30.140625" style="1" customWidth="1"/>
    <col min="12540" max="12540" width="8.7109375" style="1" customWidth="1"/>
    <col min="12541" max="12541" width="9.42578125" style="1" customWidth="1"/>
    <col min="12542" max="12542" width="9" style="1" customWidth="1"/>
    <col min="12543" max="12543" width="8.7109375" style="1" customWidth="1"/>
    <col min="12544" max="12544" width="17.5703125" style="1" customWidth="1"/>
    <col min="12545" max="12545" width="9.140625" style="1"/>
    <col min="12546" max="12546" width="28.140625" style="1" customWidth="1"/>
    <col min="12547" max="12557" width="8.42578125" style="1" customWidth="1"/>
    <col min="12558" max="12563" width="13.5703125" style="1" customWidth="1"/>
    <col min="12564" max="12791" width="9.140625" style="1"/>
    <col min="12792" max="12793" width="4.85546875" style="1" customWidth="1"/>
    <col min="12794" max="12794" width="22.42578125" style="1" customWidth="1"/>
    <col min="12795" max="12795" width="30.140625" style="1" customWidth="1"/>
    <col min="12796" max="12796" width="8.7109375" style="1" customWidth="1"/>
    <col min="12797" max="12797" width="9.42578125" style="1" customWidth="1"/>
    <col min="12798" max="12798" width="9" style="1" customWidth="1"/>
    <col min="12799" max="12799" width="8.7109375" style="1" customWidth="1"/>
    <col min="12800" max="12800" width="17.5703125" style="1" customWidth="1"/>
    <col min="12801" max="12801" width="9.140625" style="1"/>
    <col min="12802" max="12802" width="28.140625" style="1" customWidth="1"/>
    <col min="12803" max="12813" width="8.42578125" style="1" customWidth="1"/>
    <col min="12814" max="12819" width="13.5703125" style="1" customWidth="1"/>
    <col min="12820" max="13047" width="9.140625" style="1"/>
    <col min="13048" max="13049" width="4.85546875" style="1" customWidth="1"/>
    <col min="13050" max="13050" width="22.42578125" style="1" customWidth="1"/>
    <col min="13051" max="13051" width="30.140625" style="1" customWidth="1"/>
    <col min="13052" max="13052" width="8.7109375" style="1" customWidth="1"/>
    <col min="13053" max="13053" width="9.42578125" style="1" customWidth="1"/>
    <col min="13054" max="13054" width="9" style="1" customWidth="1"/>
    <col min="13055" max="13055" width="8.7109375" style="1" customWidth="1"/>
    <col min="13056" max="13056" width="17.5703125" style="1" customWidth="1"/>
    <col min="13057" max="13057" width="9.140625" style="1"/>
    <col min="13058" max="13058" width="28.140625" style="1" customWidth="1"/>
    <col min="13059" max="13069" width="8.42578125" style="1" customWidth="1"/>
    <col min="13070" max="13075" width="13.5703125" style="1" customWidth="1"/>
    <col min="13076" max="13303" width="9.140625" style="1"/>
    <col min="13304" max="13305" width="4.85546875" style="1" customWidth="1"/>
    <col min="13306" max="13306" width="22.42578125" style="1" customWidth="1"/>
    <col min="13307" max="13307" width="30.140625" style="1" customWidth="1"/>
    <col min="13308" max="13308" width="8.7109375" style="1" customWidth="1"/>
    <col min="13309" max="13309" width="9.42578125" style="1" customWidth="1"/>
    <col min="13310" max="13310" width="9" style="1" customWidth="1"/>
    <col min="13311" max="13311" width="8.7109375" style="1" customWidth="1"/>
    <col min="13312" max="13312" width="17.5703125" style="1" customWidth="1"/>
    <col min="13313" max="13313" width="9.140625" style="1"/>
    <col min="13314" max="13314" width="28.140625" style="1" customWidth="1"/>
    <col min="13315" max="13325" width="8.42578125" style="1" customWidth="1"/>
    <col min="13326" max="13331" width="13.5703125" style="1" customWidth="1"/>
    <col min="13332" max="13559" width="9.140625" style="1"/>
    <col min="13560" max="13561" width="4.85546875" style="1" customWidth="1"/>
    <col min="13562" max="13562" width="22.42578125" style="1" customWidth="1"/>
    <col min="13563" max="13563" width="30.140625" style="1" customWidth="1"/>
    <col min="13564" max="13564" width="8.7109375" style="1" customWidth="1"/>
    <col min="13565" max="13565" width="9.42578125" style="1" customWidth="1"/>
    <col min="13566" max="13566" width="9" style="1" customWidth="1"/>
    <col min="13567" max="13567" width="8.7109375" style="1" customWidth="1"/>
    <col min="13568" max="13568" width="17.5703125" style="1" customWidth="1"/>
    <col min="13569" max="13569" width="9.140625" style="1"/>
    <col min="13570" max="13570" width="28.140625" style="1" customWidth="1"/>
    <col min="13571" max="13581" width="8.42578125" style="1" customWidth="1"/>
    <col min="13582" max="13587" width="13.5703125" style="1" customWidth="1"/>
    <col min="13588" max="13815" width="9.140625" style="1"/>
    <col min="13816" max="13817" width="4.85546875" style="1" customWidth="1"/>
    <col min="13818" max="13818" width="22.42578125" style="1" customWidth="1"/>
    <col min="13819" max="13819" width="30.140625" style="1" customWidth="1"/>
    <col min="13820" max="13820" width="8.7109375" style="1" customWidth="1"/>
    <col min="13821" max="13821" width="9.42578125" style="1" customWidth="1"/>
    <col min="13822" max="13822" width="9" style="1" customWidth="1"/>
    <col min="13823" max="13823" width="8.7109375" style="1" customWidth="1"/>
    <col min="13824" max="13824" width="17.5703125" style="1" customWidth="1"/>
    <col min="13825" max="13825" width="9.140625" style="1"/>
    <col min="13826" max="13826" width="28.140625" style="1" customWidth="1"/>
    <col min="13827" max="13837" width="8.42578125" style="1" customWidth="1"/>
    <col min="13838" max="13843" width="13.5703125" style="1" customWidth="1"/>
    <col min="13844" max="14071" width="9.140625" style="1"/>
    <col min="14072" max="14073" width="4.85546875" style="1" customWidth="1"/>
    <col min="14074" max="14074" width="22.42578125" style="1" customWidth="1"/>
    <col min="14075" max="14075" width="30.140625" style="1" customWidth="1"/>
    <col min="14076" max="14076" width="8.7109375" style="1" customWidth="1"/>
    <col min="14077" max="14077" width="9.42578125" style="1" customWidth="1"/>
    <col min="14078" max="14078" width="9" style="1" customWidth="1"/>
    <col min="14079" max="14079" width="8.7109375" style="1" customWidth="1"/>
    <col min="14080" max="14080" width="17.5703125" style="1" customWidth="1"/>
    <col min="14081" max="14081" width="9.140625" style="1"/>
    <col min="14082" max="14082" width="28.140625" style="1" customWidth="1"/>
    <col min="14083" max="14093" width="8.42578125" style="1" customWidth="1"/>
    <col min="14094" max="14099" width="13.5703125" style="1" customWidth="1"/>
    <col min="14100" max="14327" width="9.140625" style="1"/>
    <col min="14328" max="14329" width="4.85546875" style="1" customWidth="1"/>
    <col min="14330" max="14330" width="22.42578125" style="1" customWidth="1"/>
    <col min="14331" max="14331" width="30.140625" style="1" customWidth="1"/>
    <col min="14332" max="14332" width="8.7109375" style="1" customWidth="1"/>
    <col min="14333" max="14333" width="9.42578125" style="1" customWidth="1"/>
    <col min="14334" max="14334" width="9" style="1" customWidth="1"/>
    <col min="14335" max="14335" width="8.7109375" style="1" customWidth="1"/>
    <col min="14336" max="14336" width="17.5703125" style="1" customWidth="1"/>
    <col min="14337" max="14337" width="9.140625" style="1"/>
    <col min="14338" max="14338" width="28.140625" style="1" customWidth="1"/>
    <col min="14339" max="14349" width="8.42578125" style="1" customWidth="1"/>
    <col min="14350" max="14355" width="13.5703125" style="1" customWidth="1"/>
    <col min="14356" max="14583" width="9.140625" style="1"/>
    <col min="14584" max="14585" width="4.85546875" style="1" customWidth="1"/>
    <col min="14586" max="14586" width="22.42578125" style="1" customWidth="1"/>
    <col min="14587" max="14587" width="30.140625" style="1" customWidth="1"/>
    <col min="14588" max="14588" width="8.7109375" style="1" customWidth="1"/>
    <col min="14589" max="14589" width="9.42578125" style="1" customWidth="1"/>
    <col min="14590" max="14590" width="9" style="1" customWidth="1"/>
    <col min="14591" max="14591" width="8.7109375" style="1" customWidth="1"/>
    <col min="14592" max="14592" width="17.5703125" style="1" customWidth="1"/>
    <col min="14593" max="14593" width="9.140625" style="1"/>
    <col min="14594" max="14594" width="28.140625" style="1" customWidth="1"/>
    <col min="14595" max="14605" width="8.42578125" style="1" customWidth="1"/>
    <col min="14606" max="14611" width="13.5703125" style="1" customWidth="1"/>
    <col min="14612" max="14839" width="9.140625" style="1"/>
    <col min="14840" max="14841" width="4.85546875" style="1" customWidth="1"/>
    <col min="14842" max="14842" width="22.42578125" style="1" customWidth="1"/>
    <col min="14843" max="14843" width="30.140625" style="1" customWidth="1"/>
    <col min="14844" max="14844" width="8.7109375" style="1" customWidth="1"/>
    <col min="14845" max="14845" width="9.42578125" style="1" customWidth="1"/>
    <col min="14846" max="14846" width="9" style="1" customWidth="1"/>
    <col min="14847" max="14847" width="8.7109375" style="1" customWidth="1"/>
    <col min="14848" max="14848" width="17.5703125" style="1" customWidth="1"/>
    <col min="14849" max="14849" width="9.140625" style="1"/>
    <col min="14850" max="14850" width="28.140625" style="1" customWidth="1"/>
    <col min="14851" max="14861" width="8.42578125" style="1" customWidth="1"/>
    <col min="14862" max="14867" width="13.5703125" style="1" customWidth="1"/>
    <col min="14868" max="15095" width="9.140625" style="1"/>
    <col min="15096" max="15097" width="4.85546875" style="1" customWidth="1"/>
    <col min="15098" max="15098" width="22.42578125" style="1" customWidth="1"/>
    <col min="15099" max="15099" width="30.140625" style="1" customWidth="1"/>
    <col min="15100" max="15100" width="8.7109375" style="1" customWidth="1"/>
    <col min="15101" max="15101" width="9.42578125" style="1" customWidth="1"/>
    <col min="15102" max="15102" width="9" style="1" customWidth="1"/>
    <col min="15103" max="15103" width="8.7109375" style="1" customWidth="1"/>
    <col min="15104" max="15104" width="17.5703125" style="1" customWidth="1"/>
    <col min="15105" max="15105" width="9.140625" style="1"/>
    <col min="15106" max="15106" width="28.140625" style="1" customWidth="1"/>
    <col min="15107" max="15117" width="8.42578125" style="1" customWidth="1"/>
    <col min="15118" max="15123" width="13.5703125" style="1" customWidth="1"/>
    <col min="15124" max="15351" width="9.140625" style="1"/>
    <col min="15352" max="15353" width="4.85546875" style="1" customWidth="1"/>
    <col min="15354" max="15354" width="22.42578125" style="1" customWidth="1"/>
    <col min="15355" max="15355" width="30.140625" style="1" customWidth="1"/>
    <col min="15356" max="15356" width="8.7109375" style="1" customWidth="1"/>
    <col min="15357" max="15357" width="9.42578125" style="1" customWidth="1"/>
    <col min="15358" max="15358" width="9" style="1" customWidth="1"/>
    <col min="15359" max="15359" width="8.7109375" style="1" customWidth="1"/>
    <col min="15360" max="15360" width="17.5703125" style="1" customWidth="1"/>
    <col min="15361" max="15361" width="9.140625" style="1"/>
    <col min="15362" max="15362" width="28.140625" style="1" customWidth="1"/>
    <col min="15363" max="15373" width="8.42578125" style="1" customWidth="1"/>
    <col min="15374" max="15379" width="13.5703125" style="1" customWidth="1"/>
    <col min="15380" max="15607" width="9.140625" style="1"/>
    <col min="15608" max="15609" width="4.85546875" style="1" customWidth="1"/>
    <col min="15610" max="15610" width="22.42578125" style="1" customWidth="1"/>
    <col min="15611" max="15611" width="30.140625" style="1" customWidth="1"/>
    <col min="15612" max="15612" width="8.7109375" style="1" customWidth="1"/>
    <col min="15613" max="15613" width="9.42578125" style="1" customWidth="1"/>
    <col min="15614" max="15614" width="9" style="1" customWidth="1"/>
    <col min="15615" max="15615" width="8.7109375" style="1" customWidth="1"/>
    <col min="15616" max="15616" width="17.5703125" style="1" customWidth="1"/>
    <col min="15617" max="15617" width="9.140625" style="1"/>
    <col min="15618" max="15618" width="28.140625" style="1" customWidth="1"/>
    <col min="15619" max="15629" width="8.42578125" style="1" customWidth="1"/>
    <col min="15630" max="15635" width="13.5703125" style="1" customWidth="1"/>
    <col min="15636" max="15863" width="9.140625" style="1"/>
    <col min="15864" max="15865" width="4.85546875" style="1" customWidth="1"/>
    <col min="15866" max="15866" width="22.42578125" style="1" customWidth="1"/>
    <col min="15867" max="15867" width="30.140625" style="1" customWidth="1"/>
    <col min="15868" max="15868" width="8.7109375" style="1" customWidth="1"/>
    <col min="15869" max="15869" width="9.42578125" style="1" customWidth="1"/>
    <col min="15870" max="15870" width="9" style="1" customWidth="1"/>
    <col min="15871" max="15871" width="8.7109375" style="1" customWidth="1"/>
    <col min="15872" max="15872" width="17.5703125" style="1" customWidth="1"/>
    <col min="15873" max="15873" width="9.140625" style="1"/>
    <col min="15874" max="15874" width="28.140625" style="1" customWidth="1"/>
    <col min="15875" max="15885" width="8.42578125" style="1" customWidth="1"/>
    <col min="15886" max="15891" width="13.5703125" style="1" customWidth="1"/>
    <col min="15892" max="16119" width="9.140625" style="1"/>
    <col min="16120" max="16121" width="4.85546875" style="1" customWidth="1"/>
    <col min="16122" max="16122" width="22.42578125" style="1" customWidth="1"/>
    <col min="16123" max="16123" width="30.140625" style="1" customWidth="1"/>
    <col min="16124" max="16124" width="8.7109375" style="1" customWidth="1"/>
    <col min="16125" max="16125" width="9.42578125" style="1" customWidth="1"/>
    <col min="16126" max="16126" width="9" style="1" customWidth="1"/>
    <col min="16127" max="16127" width="8.7109375" style="1" customWidth="1"/>
    <col min="16128" max="16128" width="17.5703125" style="1" customWidth="1"/>
    <col min="16129" max="16129" width="9.140625" style="1"/>
    <col min="16130" max="16130" width="28.140625" style="1" customWidth="1"/>
    <col min="16131" max="16141" width="8.42578125" style="1" customWidth="1"/>
    <col min="16142" max="16147" width="13.5703125" style="1" customWidth="1"/>
    <col min="16148" max="16384" width="9.140625" style="1"/>
  </cols>
  <sheetData>
    <row r="1" spans="1:19" s="13" customFormat="1" ht="27.75" thickBot="1" x14ac:dyDescent="0.4">
      <c r="A1" s="158" t="s">
        <v>159</v>
      </c>
      <c r="B1" s="159"/>
      <c r="C1" s="159"/>
      <c r="D1" s="159"/>
      <c r="E1" s="159"/>
      <c r="F1" s="159"/>
      <c r="G1" s="159"/>
      <c r="H1" s="159"/>
      <c r="I1" s="160"/>
    </row>
    <row r="2" spans="1:19" ht="15.75" x14ac:dyDescent="0.25">
      <c r="A2" s="161" t="s">
        <v>28</v>
      </c>
      <c r="B2" s="163" t="s">
        <v>29</v>
      </c>
      <c r="C2" s="165" t="s">
        <v>30</v>
      </c>
      <c r="D2" s="167" t="s">
        <v>31</v>
      </c>
      <c r="E2" s="169" t="s">
        <v>32</v>
      </c>
      <c r="F2" s="170"/>
      <c r="G2" s="170"/>
      <c r="H2" s="170"/>
      <c r="I2" s="171"/>
      <c r="L2" s="148" t="s">
        <v>13</v>
      </c>
      <c r="M2" s="149"/>
      <c r="N2" s="150"/>
      <c r="O2" s="151" t="s">
        <v>3</v>
      </c>
      <c r="P2" s="152"/>
      <c r="Q2" s="153"/>
      <c r="R2" s="154" t="s">
        <v>4</v>
      </c>
      <c r="S2" s="156" t="s">
        <v>5</v>
      </c>
    </row>
    <row r="3" spans="1:19" ht="51.75" thickBot="1" x14ac:dyDescent="0.25">
      <c r="A3" s="162"/>
      <c r="B3" s="164"/>
      <c r="C3" s="166"/>
      <c r="D3" s="168"/>
      <c r="E3" s="14" t="s">
        <v>23</v>
      </c>
      <c r="F3" s="15" t="s">
        <v>33</v>
      </c>
      <c r="G3" s="16" t="s">
        <v>24</v>
      </c>
      <c r="H3" s="17" t="s">
        <v>34</v>
      </c>
      <c r="I3" s="18" t="s">
        <v>22</v>
      </c>
      <c r="K3" s="2"/>
      <c r="L3" s="104" t="s">
        <v>35</v>
      </c>
      <c r="M3" s="105" t="s">
        <v>6</v>
      </c>
      <c r="N3" s="123" t="s">
        <v>8</v>
      </c>
      <c r="O3" s="124" t="s">
        <v>9</v>
      </c>
      <c r="P3" s="108" t="s">
        <v>10</v>
      </c>
      <c r="Q3" s="118" t="s">
        <v>11</v>
      </c>
      <c r="R3" s="155"/>
      <c r="S3" s="157"/>
    </row>
    <row r="4" spans="1:19" ht="13.5" customHeight="1" thickBot="1" x14ac:dyDescent="0.25">
      <c r="A4" s="21" t="s">
        <v>14</v>
      </c>
      <c r="B4" s="22" t="s">
        <v>15</v>
      </c>
      <c r="C4" s="23" t="s">
        <v>16</v>
      </c>
      <c r="D4" s="24" t="s">
        <v>17</v>
      </c>
      <c r="E4" s="23" t="s">
        <v>18</v>
      </c>
      <c r="F4" s="24" t="s">
        <v>19</v>
      </c>
      <c r="G4" s="23" t="s">
        <v>20</v>
      </c>
      <c r="H4" s="24" t="s">
        <v>21</v>
      </c>
      <c r="I4" s="25">
        <v>9</v>
      </c>
      <c r="K4" s="5" t="s">
        <v>96</v>
      </c>
      <c r="L4" s="94">
        <f t="shared" ref="L4:L10" si="0">SUMIFS($F$5:$F$13,$I$5:$I$13,K4)</f>
        <v>0</v>
      </c>
      <c r="M4" s="97">
        <v>566.9</v>
      </c>
      <c r="N4" s="26">
        <f t="shared" ref="N4:N10" si="1">SUM(L4:M4)</f>
        <v>566.9</v>
      </c>
      <c r="O4" s="113">
        <v>0</v>
      </c>
      <c r="P4" s="27">
        <f>N4/$N$11*N$14</f>
        <v>0</v>
      </c>
      <c r="Q4" s="119">
        <f>SUM(O4:P4)</f>
        <v>0</v>
      </c>
      <c r="R4" s="29">
        <f>N4+Q4</f>
        <v>566.9</v>
      </c>
      <c r="S4" s="103">
        <f t="shared" ref="S4:S10" si="2">N4/$N$11</f>
        <v>1</v>
      </c>
    </row>
    <row r="5" spans="1:19" ht="13.5" thickTop="1" x14ac:dyDescent="0.2">
      <c r="A5" s="30"/>
      <c r="B5" s="31"/>
      <c r="C5" s="32"/>
      <c r="D5" s="33"/>
      <c r="E5" s="34"/>
      <c r="F5" s="35"/>
      <c r="G5" s="34"/>
      <c r="H5" s="35"/>
      <c r="I5" s="36"/>
      <c r="K5" s="6"/>
      <c r="L5" s="94">
        <f t="shared" si="0"/>
        <v>0</v>
      </c>
      <c r="M5" s="97">
        <f t="shared" ref="M5:M10" si="3">SUMIFS($F$15:$F$40,$I$15:$I$40,K5)</f>
        <v>0</v>
      </c>
      <c r="N5" s="26">
        <f t="shared" si="1"/>
        <v>0</v>
      </c>
      <c r="O5" s="113">
        <v>0</v>
      </c>
      <c r="P5" s="27">
        <f t="shared" ref="P5:P10" si="4">N5/$N$11*N$14</f>
        <v>0</v>
      </c>
      <c r="Q5" s="119">
        <f t="shared" ref="Q5:Q10" si="5">SUM(O5:P5)</f>
        <v>0</v>
      </c>
      <c r="R5" s="29">
        <f t="shared" ref="R5:R10" si="6">N5+Q5</f>
        <v>0</v>
      </c>
      <c r="S5" s="103">
        <f t="shared" si="2"/>
        <v>0</v>
      </c>
    </row>
    <row r="6" spans="1:19" x14ac:dyDescent="0.2">
      <c r="A6" s="30"/>
      <c r="B6" s="31"/>
      <c r="C6" s="37"/>
      <c r="D6" s="33"/>
      <c r="E6" s="34"/>
      <c r="F6" s="35"/>
      <c r="G6" s="34"/>
      <c r="H6" s="35"/>
      <c r="I6" s="38"/>
      <c r="K6" s="6"/>
      <c r="L6" s="94">
        <f t="shared" si="0"/>
        <v>0</v>
      </c>
      <c r="M6" s="97">
        <f t="shared" si="3"/>
        <v>0</v>
      </c>
      <c r="N6" s="26">
        <f t="shared" si="1"/>
        <v>0</v>
      </c>
      <c r="O6" s="113">
        <v>0</v>
      </c>
      <c r="P6" s="27">
        <f t="shared" si="4"/>
        <v>0</v>
      </c>
      <c r="Q6" s="119">
        <f t="shared" si="5"/>
        <v>0</v>
      </c>
      <c r="R6" s="29">
        <f t="shared" si="6"/>
        <v>0</v>
      </c>
      <c r="S6" s="103">
        <f t="shared" si="2"/>
        <v>0</v>
      </c>
    </row>
    <row r="7" spans="1:19" x14ac:dyDescent="0.2">
      <c r="A7" s="30"/>
      <c r="B7" s="31"/>
      <c r="C7" s="37"/>
      <c r="D7" s="33"/>
      <c r="E7" s="34"/>
      <c r="F7" s="35"/>
      <c r="G7" s="34"/>
      <c r="H7" s="35"/>
      <c r="I7" s="36"/>
      <c r="K7" s="6"/>
      <c r="L7" s="94">
        <f t="shared" si="0"/>
        <v>0</v>
      </c>
      <c r="M7" s="97">
        <f t="shared" si="3"/>
        <v>0</v>
      </c>
      <c r="N7" s="26">
        <f t="shared" si="1"/>
        <v>0</v>
      </c>
      <c r="O7" s="113">
        <v>0</v>
      </c>
      <c r="P7" s="27">
        <f t="shared" si="4"/>
        <v>0</v>
      </c>
      <c r="Q7" s="119">
        <f t="shared" si="5"/>
        <v>0</v>
      </c>
      <c r="R7" s="29">
        <f t="shared" si="6"/>
        <v>0</v>
      </c>
      <c r="S7" s="103">
        <f t="shared" si="2"/>
        <v>0</v>
      </c>
    </row>
    <row r="8" spans="1:19" x14ac:dyDescent="0.2">
      <c r="A8" s="30"/>
      <c r="B8" s="31"/>
      <c r="C8" s="37"/>
      <c r="D8" s="33"/>
      <c r="E8" s="34"/>
      <c r="F8" s="35"/>
      <c r="G8" s="34"/>
      <c r="H8" s="35"/>
      <c r="I8" s="36"/>
      <c r="K8" s="6"/>
      <c r="L8" s="94">
        <f t="shared" si="0"/>
        <v>0</v>
      </c>
      <c r="M8" s="97">
        <f t="shared" si="3"/>
        <v>0</v>
      </c>
      <c r="N8" s="26">
        <f t="shared" si="1"/>
        <v>0</v>
      </c>
      <c r="O8" s="113">
        <v>0</v>
      </c>
      <c r="P8" s="27">
        <f t="shared" si="4"/>
        <v>0</v>
      </c>
      <c r="Q8" s="119">
        <f t="shared" si="5"/>
        <v>0</v>
      </c>
      <c r="R8" s="29">
        <f t="shared" si="6"/>
        <v>0</v>
      </c>
      <c r="S8" s="103">
        <f t="shared" si="2"/>
        <v>0</v>
      </c>
    </row>
    <row r="9" spans="1:19" ht="13.5" thickBot="1" x14ac:dyDescent="0.25">
      <c r="A9" s="30"/>
      <c r="B9" s="31"/>
      <c r="C9" s="37"/>
      <c r="D9" s="33"/>
      <c r="E9" s="34"/>
      <c r="F9" s="35"/>
      <c r="G9" s="34"/>
      <c r="H9" s="35"/>
      <c r="I9" s="38"/>
      <c r="K9" s="6"/>
      <c r="L9" s="94">
        <f t="shared" si="0"/>
        <v>0</v>
      </c>
      <c r="M9" s="97">
        <f t="shared" si="3"/>
        <v>0</v>
      </c>
      <c r="N9" s="26">
        <f t="shared" si="1"/>
        <v>0</v>
      </c>
      <c r="O9" s="113">
        <v>0</v>
      </c>
      <c r="P9" s="27">
        <f t="shared" si="4"/>
        <v>0</v>
      </c>
      <c r="Q9" s="119">
        <f t="shared" si="5"/>
        <v>0</v>
      </c>
      <c r="R9" s="29">
        <f t="shared" si="6"/>
        <v>0</v>
      </c>
      <c r="S9" s="103">
        <f t="shared" si="2"/>
        <v>0</v>
      </c>
    </row>
    <row r="10" spans="1:19" ht="13.5" thickBot="1" x14ac:dyDescent="0.25">
      <c r="A10" s="30"/>
      <c r="B10" s="31"/>
      <c r="C10" s="37"/>
      <c r="D10" s="33"/>
      <c r="E10" s="34"/>
      <c r="F10" s="35"/>
      <c r="G10" s="34"/>
      <c r="H10" s="35"/>
      <c r="I10" s="36"/>
      <c r="K10" s="7" t="s">
        <v>2</v>
      </c>
      <c r="L10" s="95">
        <f t="shared" si="0"/>
        <v>0</v>
      </c>
      <c r="M10" s="98">
        <f t="shared" si="3"/>
        <v>0</v>
      </c>
      <c r="N10" s="43">
        <f t="shared" si="1"/>
        <v>0</v>
      </c>
      <c r="O10" s="180">
        <v>0</v>
      </c>
      <c r="P10" s="41">
        <f t="shared" si="4"/>
        <v>0</v>
      </c>
      <c r="Q10" s="120">
        <f t="shared" si="5"/>
        <v>0</v>
      </c>
      <c r="R10" s="42">
        <f t="shared" si="6"/>
        <v>0</v>
      </c>
      <c r="S10" s="40">
        <f t="shared" si="2"/>
        <v>0</v>
      </c>
    </row>
    <row r="11" spans="1:19" ht="13.5" thickBot="1" x14ac:dyDescent="0.25">
      <c r="A11" s="30"/>
      <c r="B11" s="31"/>
      <c r="C11" s="37"/>
      <c r="D11" s="33"/>
      <c r="E11" s="34"/>
      <c r="F11" s="35"/>
      <c r="G11" s="34"/>
      <c r="H11" s="35"/>
      <c r="I11" s="38"/>
      <c r="K11" s="8" t="s">
        <v>25</v>
      </c>
      <c r="L11" s="96">
        <f t="shared" ref="L11:R11" si="7">SUM(L4:L10)</f>
        <v>0</v>
      </c>
      <c r="M11" s="99">
        <f t="shared" si="7"/>
        <v>566.9</v>
      </c>
      <c r="N11" s="111">
        <f t="shared" si="7"/>
        <v>566.9</v>
      </c>
      <c r="O11" s="116">
        <v>0</v>
      </c>
      <c r="P11" s="109">
        <f t="shared" si="7"/>
        <v>0</v>
      </c>
      <c r="Q11" s="121">
        <f t="shared" si="7"/>
        <v>0</v>
      </c>
      <c r="R11" s="12">
        <f t="shared" si="7"/>
        <v>566.9</v>
      </c>
      <c r="S11" s="44">
        <f>SUM(S4:S10)</f>
        <v>1</v>
      </c>
    </row>
    <row r="12" spans="1:19" ht="13.5" thickBot="1" x14ac:dyDescent="0.25">
      <c r="A12" s="30"/>
      <c r="B12" s="31"/>
      <c r="C12" s="37"/>
      <c r="D12" s="33"/>
      <c r="E12" s="34"/>
      <c r="F12" s="35"/>
      <c r="G12" s="34"/>
      <c r="H12" s="35"/>
      <c r="I12" s="36"/>
      <c r="N12" s="9"/>
      <c r="R12" s="9">
        <f>F42-R11</f>
        <v>-3.999999999996362E-2</v>
      </c>
      <c r="S12" s="10"/>
    </row>
    <row r="13" spans="1:19" x14ac:dyDescent="0.2">
      <c r="A13" s="30"/>
      <c r="B13" s="31"/>
      <c r="C13" s="37"/>
      <c r="D13" s="33"/>
      <c r="E13" s="34"/>
      <c r="F13" s="35"/>
      <c r="G13" s="34"/>
      <c r="H13" s="35"/>
      <c r="I13" s="36"/>
      <c r="K13" s="45" t="s">
        <v>1</v>
      </c>
      <c r="L13" s="125">
        <f>SUMIFS($E$5:$E$13,$I$5:$I$13,$K13)</f>
        <v>0</v>
      </c>
      <c r="M13" s="128">
        <f>SUMIFS($F$15:$F$40,$I$15:$I$40,K13)</f>
        <v>0</v>
      </c>
      <c r="N13" s="47">
        <f>SUM(L13:M13)</f>
        <v>0</v>
      </c>
      <c r="O13" s="9"/>
    </row>
    <row r="14" spans="1:19" ht="13.5" thickBot="1" x14ac:dyDescent="0.25">
      <c r="A14" s="48"/>
      <c r="B14" s="49"/>
      <c r="C14" s="50"/>
      <c r="D14" s="51" t="s">
        <v>45</v>
      </c>
      <c r="E14" s="52">
        <f>SUM(E6:E13)</f>
        <v>0</v>
      </c>
      <c r="F14" s="52">
        <f>SUM(F6:F13)</f>
        <v>0</v>
      </c>
      <c r="G14" s="52">
        <f>SUM(G6:G13)</f>
        <v>0</v>
      </c>
      <c r="H14" s="53">
        <f>SUM(H10:H13)</f>
        <v>0</v>
      </c>
      <c r="I14" s="54"/>
      <c r="K14" s="55" t="s">
        <v>12</v>
      </c>
      <c r="L14" s="126">
        <f>SUMIFS($F$5:$F$13,$I$5:$I$13,$K14)</f>
        <v>0</v>
      </c>
      <c r="M14" s="129">
        <f>SUMIFS($F$15:$F$40,$I$15:$I$40,K14)</f>
        <v>0</v>
      </c>
      <c r="N14" s="57">
        <f>SUM(L14:M14)</f>
        <v>0</v>
      </c>
    </row>
    <row r="15" spans="1:19" ht="13.5" thickBot="1" x14ac:dyDescent="0.25">
      <c r="A15" s="58"/>
      <c r="B15" s="59" t="s">
        <v>160</v>
      </c>
      <c r="C15" s="60" t="s">
        <v>83</v>
      </c>
      <c r="D15" s="61"/>
      <c r="E15" s="62">
        <v>3.14</v>
      </c>
      <c r="F15" s="63">
        <v>3.1</v>
      </c>
      <c r="G15" s="62"/>
      <c r="H15" s="63"/>
      <c r="I15" s="64" t="s">
        <v>96</v>
      </c>
      <c r="K15" s="65" t="s">
        <v>26</v>
      </c>
      <c r="L15" s="127">
        <f>SUM(L13:L14)</f>
        <v>0</v>
      </c>
      <c r="M15" s="127">
        <f t="shared" ref="M15" si="8">SUM(M13:M14)</f>
        <v>0</v>
      </c>
      <c r="N15" s="57">
        <f>SUM(N13:N14)</f>
        <v>0</v>
      </c>
    </row>
    <row r="16" spans="1:19" x14ac:dyDescent="0.2">
      <c r="A16" s="30"/>
      <c r="B16" s="31" t="s">
        <v>46</v>
      </c>
      <c r="C16" s="37" t="s">
        <v>127</v>
      </c>
      <c r="D16" s="33"/>
      <c r="E16" s="34">
        <v>12.26</v>
      </c>
      <c r="F16" s="35">
        <f>E16</f>
        <v>12.26</v>
      </c>
      <c r="G16" s="34"/>
      <c r="H16" s="35"/>
      <c r="I16" s="38" t="s">
        <v>96</v>
      </c>
    </row>
    <row r="17" spans="1:16" x14ac:dyDescent="0.2">
      <c r="A17" s="30"/>
      <c r="B17" s="31" t="s">
        <v>47</v>
      </c>
      <c r="C17" s="37" t="s">
        <v>127</v>
      </c>
      <c r="D17" s="33"/>
      <c r="E17" s="34">
        <v>6.66</v>
      </c>
      <c r="F17" s="35">
        <f>E17</f>
        <v>6.66</v>
      </c>
      <c r="G17" s="34"/>
      <c r="H17" s="35"/>
      <c r="I17" s="38" t="s">
        <v>96</v>
      </c>
      <c r="K17" s="3" t="s">
        <v>27</v>
      </c>
      <c r="L17" s="9">
        <f>L11+L13+L14</f>
        <v>0</v>
      </c>
      <c r="M17" s="9">
        <f>M11+M13+M14</f>
        <v>566.9</v>
      </c>
      <c r="N17" s="9">
        <f>SUM(L17:M17)</f>
        <v>566.9</v>
      </c>
      <c r="O17" s="9">
        <f>N17-F42</f>
        <v>3.999999999996362E-2</v>
      </c>
      <c r="P17" s="3"/>
    </row>
    <row r="18" spans="1:16" x14ac:dyDescent="0.2">
      <c r="A18" s="30"/>
      <c r="B18" s="31" t="s">
        <v>48</v>
      </c>
      <c r="C18" s="37" t="s">
        <v>161</v>
      </c>
      <c r="D18" s="33"/>
      <c r="E18" s="34">
        <v>4.88</v>
      </c>
      <c r="F18" s="35">
        <v>4.9000000000000004</v>
      </c>
      <c r="G18" s="34"/>
      <c r="H18" s="35"/>
      <c r="I18" s="36" t="s">
        <v>96</v>
      </c>
    </row>
    <row r="19" spans="1:16" x14ac:dyDescent="0.2">
      <c r="A19" s="30"/>
      <c r="B19" s="31" t="s">
        <v>49</v>
      </c>
      <c r="C19" s="37" t="s">
        <v>84</v>
      </c>
      <c r="D19" s="33"/>
      <c r="E19" s="34">
        <v>1.5</v>
      </c>
      <c r="F19" s="35">
        <f>E19</f>
        <v>1.5</v>
      </c>
      <c r="G19" s="34"/>
      <c r="H19" s="35"/>
      <c r="I19" s="38" t="s">
        <v>96</v>
      </c>
    </row>
    <row r="20" spans="1:16" x14ac:dyDescent="0.2">
      <c r="A20" s="30"/>
      <c r="B20" s="31" t="s">
        <v>50</v>
      </c>
      <c r="C20" s="37" t="s">
        <v>84</v>
      </c>
      <c r="D20" s="33"/>
      <c r="E20" s="34">
        <v>1.63</v>
      </c>
      <c r="F20" s="35">
        <v>1.6</v>
      </c>
      <c r="G20" s="34"/>
      <c r="H20" s="35"/>
      <c r="I20" s="36" t="s">
        <v>96</v>
      </c>
    </row>
    <row r="21" spans="1:16" x14ac:dyDescent="0.2">
      <c r="A21" s="30"/>
      <c r="B21" s="31" t="s">
        <v>91</v>
      </c>
      <c r="C21" s="37" t="s">
        <v>83</v>
      </c>
      <c r="D21" s="33"/>
      <c r="E21" s="34">
        <v>16.12</v>
      </c>
      <c r="F21" s="35">
        <v>16.12</v>
      </c>
      <c r="G21" s="34"/>
      <c r="H21" s="35"/>
      <c r="I21" s="36" t="s">
        <v>96</v>
      </c>
    </row>
    <row r="22" spans="1:16" x14ac:dyDescent="0.2">
      <c r="A22" s="30"/>
      <c r="B22" s="31" t="s">
        <v>51</v>
      </c>
      <c r="C22" s="37" t="s">
        <v>127</v>
      </c>
      <c r="D22" s="33"/>
      <c r="E22" s="34">
        <v>10.220000000000001</v>
      </c>
      <c r="F22" s="35">
        <v>10.220000000000001</v>
      </c>
      <c r="G22" s="34"/>
      <c r="H22" s="35"/>
      <c r="I22" s="36" t="s">
        <v>96</v>
      </c>
    </row>
    <row r="23" spans="1:16" x14ac:dyDescent="0.2">
      <c r="A23" s="30"/>
      <c r="B23" s="31" t="s">
        <v>52</v>
      </c>
      <c r="C23" s="37" t="s">
        <v>127</v>
      </c>
      <c r="D23" s="33"/>
      <c r="E23" s="34">
        <v>10.32</v>
      </c>
      <c r="F23" s="35">
        <v>10.32</v>
      </c>
      <c r="G23" s="34"/>
      <c r="H23" s="35"/>
      <c r="I23" s="36" t="s">
        <v>96</v>
      </c>
    </row>
    <row r="24" spans="1:16" x14ac:dyDescent="0.2">
      <c r="A24" s="30"/>
      <c r="B24" s="31" t="s">
        <v>53</v>
      </c>
      <c r="C24" s="37" t="s">
        <v>127</v>
      </c>
      <c r="D24" s="33"/>
      <c r="E24" s="34">
        <v>10.72</v>
      </c>
      <c r="F24" s="35">
        <v>10.72</v>
      </c>
      <c r="G24" s="34"/>
      <c r="H24" s="35"/>
      <c r="I24" s="36" t="s">
        <v>96</v>
      </c>
    </row>
    <row r="25" spans="1:16" x14ac:dyDescent="0.2">
      <c r="A25" s="30"/>
      <c r="B25" s="31" t="s">
        <v>54</v>
      </c>
      <c r="C25" s="37" t="s">
        <v>127</v>
      </c>
      <c r="D25" s="33"/>
      <c r="E25" s="34">
        <v>21.45</v>
      </c>
      <c r="F25" s="35">
        <v>21.45</v>
      </c>
      <c r="G25" s="34"/>
      <c r="H25" s="35"/>
      <c r="I25" s="36" t="s">
        <v>96</v>
      </c>
    </row>
    <row r="26" spans="1:16" x14ac:dyDescent="0.2">
      <c r="A26" s="30"/>
      <c r="B26" s="31" t="s">
        <v>55</v>
      </c>
      <c r="C26" s="37" t="s">
        <v>162</v>
      </c>
      <c r="D26" s="33"/>
      <c r="E26" s="34">
        <v>66.7</v>
      </c>
      <c r="F26" s="35">
        <v>66.7</v>
      </c>
      <c r="G26" s="34"/>
      <c r="H26" s="35"/>
      <c r="I26" s="38" t="s">
        <v>96</v>
      </c>
    </row>
    <row r="27" spans="1:16" x14ac:dyDescent="0.2">
      <c r="A27" s="30"/>
      <c r="B27" s="31" t="s">
        <v>56</v>
      </c>
      <c r="C27" s="37" t="s">
        <v>162</v>
      </c>
      <c r="D27" s="33"/>
      <c r="E27" s="34">
        <v>67.94</v>
      </c>
      <c r="F27" s="35">
        <v>67.900000000000006</v>
      </c>
      <c r="G27" s="34"/>
      <c r="H27" s="35"/>
      <c r="I27" s="36" t="s">
        <v>96</v>
      </c>
    </row>
    <row r="28" spans="1:16" x14ac:dyDescent="0.2">
      <c r="A28" s="30"/>
      <c r="B28" s="31" t="s">
        <v>57</v>
      </c>
      <c r="C28" s="37" t="s">
        <v>127</v>
      </c>
      <c r="D28" s="33"/>
      <c r="E28" s="34">
        <v>18.989999999999998</v>
      </c>
      <c r="F28" s="35">
        <v>18.989999999999998</v>
      </c>
      <c r="G28" s="34"/>
      <c r="H28" s="35"/>
      <c r="I28" s="36" t="s">
        <v>96</v>
      </c>
    </row>
    <row r="29" spans="1:16" x14ac:dyDescent="0.2">
      <c r="A29" s="30"/>
      <c r="B29" s="31" t="s">
        <v>58</v>
      </c>
      <c r="C29" s="37" t="s">
        <v>162</v>
      </c>
      <c r="D29" s="33"/>
      <c r="E29" s="34">
        <v>283.55</v>
      </c>
      <c r="F29" s="35">
        <v>283.60000000000002</v>
      </c>
      <c r="G29" s="34"/>
      <c r="H29" s="35"/>
      <c r="I29" s="36" t="s">
        <v>96</v>
      </c>
    </row>
    <row r="30" spans="1:16" x14ac:dyDescent="0.2">
      <c r="A30" s="30"/>
      <c r="B30" s="31" t="s">
        <v>59</v>
      </c>
      <c r="C30" s="37" t="s">
        <v>163</v>
      </c>
      <c r="D30" s="33"/>
      <c r="E30" s="34">
        <v>15.06</v>
      </c>
      <c r="F30" s="35">
        <f t="shared" ref="F30:F32" si="9">E30</f>
        <v>15.06</v>
      </c>
      <c r="G30" s="34"/>
      <c r="H30" s="35"/>
      <c r="I30" s="36" t="s">
        <v>96</v>
      </c>
    </row>
    <row r="31" spans="1:16" x14ac:dyDescent="0.2">
      <c r="A31" s="30"/>
      <c r="B31" s="31" t="s">
        <v>60</v>
      </c>
      <c r="C31" s="37" t="s">
        <v>83</v>
      </c>
      <c r="D31" s="33"/>
      <c r="E31" s="34">
        <v>9.0399999999999991</v>
      </c>
      <c r="F31" s="35">
        <f t="shared" si="9"/>
        <v>9.0399999999999991</v>
      </c>
      <c r="G31" s="34"/>
      <c r="H31" s="35"/>
      <c r="I31" s="36" t="s">
        <v>96</v>
      </c>
    </row>
    <row r="32" spans="1:16" x14ac:dyDescent="0.2">
      <c r="A32" s="30"/>
      <c r="B32" s="31" t="s">
        <v>61</v>
      </c>
      <c r="C32" s="37" t="s">
        <v>83</v>
      </c>
      <c r="D32" s="33"/>
      <c r="E32" s="34">
        <v>6.72</v>
      </c>
      <c r="F32" s="35">
        <f t="shared" si="9"/>
        <v>6.72</v>
      </c>
      <c r="G32" s="34"/>
      <c r="H32" s="35"/>
      <c r="I32" s="36" t="s">
        <v>96</v>
      </c>
    </row>
    <row r="33" spans="1:19" x14ac:dyDescent="0.2">
      <c r="A33" s="30"/>
      <c r="B33" s="31"/>
      <c r="C33" s="37"/>
      <c r="D33" s="33"/>
      <c r="E33" s="34"/>
      <c r="F33" s="35"/>
      <c r="G33" s="34"/>
      <c r="H33" s="35"/>
      <c r="I33" s="38"/>
    </row>
    <row r="34" spans="1:19" x14ac:dyDescent="0.2">
      <c r="A34" s="30"/>
      <c r="B34" s="31"/>
      <c r="C34" s="37"/>
      <c r="D34" s="33"/>
      <c r="E34" s="34"/>
      <c r="F34" s="35"/>
      <c r="G34" s="34"/>
      <c r="H34" s="35"/>
      <c r="I34" s="38"/>
    </row>
    <row r="35" spans="1:19" x14ac:dyDescent="0.2">
      <c r="A35" s="30"/>
      <c r="B35" s="31"/>
      <c r="C35" s="37"/>
      <c r="D35" s="33"/>
      <c r="E35" s="34"/>
      <c r="F35" s="35"/>
      <c r="G35" s="34"/>
      <c r="H35" s="35"/>
      <c r="I35" s="36"/>
    </row>
    <row r="36" spans="1:19" x14ac:dyDescent="0.2">
      <c r="A36" s="30"/>
      <c r="B36" s="31"/>
      <c r="C36" s="37"/>
      <c r="D36" s="33"/>
      <c r="E36" s="34"/>
      <c r="F36" s="35"/>
      <c r="G36" s="34"/>
      <c r="H36" s="35"/>
      <c r="I36" s="36"/>
    </row>
    <row r="37" spans="1:19" x14ac:dyDescent="0.2">
      <c r="A37" s="30"/>
      <c r="B37" s="31"/>
      <c r="C37" s="37"/>
      <c r="D37" s="33"/>
      <c r="E37" s="34"/>
      <c r="F37" s="35"/>
      <c r="G37" s="34"/>
      <c r="H37" s="35"/>
      <c r="I37" s="36"/>
    </row>
    <row r="38" spans="1:19" x14ac:dyDescent="0.2">
      <c r="A38" s="30"/>
      <c r="B38" s="31"/>
      <c r="C38" s="37"/>
      <c r="D38" s="33"/>
      <c r="E38" s="34"/>
      <c r="F38" s="35"/>
      <c r="G38" s="34"/>
      <c r="H38" s="35"/>
      <c r="I38" s="36"/>
    </row>
    <row r="39" spans="1:19" x14ac:dyDescent="0.2">
      <c r="A39" s="30"/>
      <c r="B39" s="31"/>
      <c r="C39" s="37"/>
      <c r="D39" s="33"/>
      <c r="E39" s="34"/>
      <c r="F39" s="35"/>
      <c r="G39" s="34"/>
      <c r="H39" s="35"/>
      <c r="I39" s="36"/>
    </row>
    <row r="40" spans="1:19" x14ac:dyDescent="0.2">
      <c r="A40" s="30"/>
      <c r="B40" s="31"/>
      <c r="C40" s="37"/>
      <c r="D40" s="33"/>
      <c r="E40" s="34"/>
      <c r="F40" s="35"/>
      <c r="G40" s="34"/>
      <c r="H40" s="35"/>
      <c r="I40" s="36"/>
    </row>
    <row r="41" spans="1:19" ht="13.5" thickBot="1" x14ac:dyDescent="0.25">
      <c r="A41" s="48"/>
      <c r="B41" s="49"/>
      <c r="C41" s="50"/>
      <c r="D41" s="51" t="s">
        <v>70</v>
      </c>
      <c r="E41" s="52">
        <f>SUM(E15:E40)</f>
        <v>566.9</v>
      </c>
      <c r="F41" s="52">
        <f>SUM(F15:F40)</f>
        <v>566.86</v>
      </c>
      <c r="G41" s="52">
        <f>SUM(G15:G40)</f>
        <v>0</v>
      </c>
      <c r="H41" s="53">
        <f>SUM(H20:H40)</f>
        <v>0</v>
      </c>
      <c r="I41" s="54"/>
    </row>
    <row r="42" spans="1:19" ht="13.5" thickBot="1" x14ac:dyDescent="0.25">
      <c r="A42" s="82"/>
      <c r="B42" s="83"/>
      <c r="C42" s="84"/>
      <c r="D42" s="85" t="s">
        <v>0</v>
      </c>
      <c r="E42" s="86">
        <f>E41+E14</f>
        <v>566.9</v>
      </c>
      <c r="F42" s="86">
        <f>F41+F14</f>
        <v>566.86</v>
      </c>
      <c r="G42" s="86">
        <f>G41+G14</f>
        <v>0</v>
      </c>
      <c r="H42" s="86">
        <f>H41+H14</f>
        <v>0</v>
      </c>
      <c r="I42" s="87"/>
    </row>
    <row r="43" spans="1:19" x14ac:dyDescent="0.2">
      <c r="A43" s="81"/>
      <c r="B43" s="81"/>
      <c r="C43" s="2"/>
      <c r="D43" s="88"/>
      <c r="E43" s="81"/>
      <c r="F43" s="81"/>
      <c r="G43" s="81"/>
      <c r="H43" s="81"/>
      <c r="I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2" customFormat="1" x14ac:dyDescent="0.2">
      <c r="A44" s="81"/>
      <c r="B44" s="81"/>
      <c r="D44" s="88"/>
      <c r="E44" s="81"/>
      <c r="F44" s="81"/>
      <c r="G44" s="81"/>
      <c r="H44" s="81"/>
    </row>
    <row r="45" spans="1:19" s="2" customFormat="1" x14ac:dyDescent="0.2">
      <c r="A45" s="81"/>
      <c r="B45" s="81"/>
      <c r="D45" s="88"/>
      <c r="E45" s="81"/>
      <c r="F45" s="81"/>
      <c r="G45" s="81"/>
      <c r="H45" s="81"/>
    </row>
    <row r="46" spans="1:19" s="2" customFormat="1" x14ac:dyDescent="0.2">
      <c r="A46" s="81"/>
      <c r="B46" s="81"/>
      <c r="D46" s="88"/>
      <c r="E46" s="81"/>
      <c r="F46" s="81"/>
      <c r="G46" s="81"/>
      <c r="H46" s="81"/>
    </row>
    <row r="47" spans="1:19" s="2" customFormat="1" x14ac:dyDescent="0.2">
      <c r="A47" s="81"/>
      <c r="B47" s="81"/>
      <c r="D47" s="88"/>
      <c r="E47" s="81"/>
      <c r="F47" s="81"/>
      <c r="G47" s="81"/>
      <c r="H47" s="81"/>
    </row>
    <row r="48" spans="1:19" s="2" customFormat="1" x14ac:dyDescent="0.2">
      <c r="A48" s="81"/>
      <c r="B48" s="81"/>
      <c r="D48" s="88"/>
      <c r="E48" s="81"/>
      <c r="F48" s="81"/>
      <c r="G48" s="81"/>
      <c r="H48" s="81"/>
    </row>
    <row r="49" spans="1:8" s="2" customFormat="1" x14ac:dyDescent="0.2">
      <c r="A49" s="81"/>
      <c r="B49" s="81"/>
      <c r="D49" s="88"/>
      <c r="E49" s="81"/>
      <c r="F49" s="81"/>
      <c r="G49" s="81"/>
      <c r="H49" s="81"/>
    </row>
    <row r="50" spans="1:8" s="2" customFormat="1" x14ac:dyDescent="0.2">
      <c r="A50" s="81"/>
      <c r="B50" s="81"/>
      <c r="D50" s="88"/>
      <c r="E50" s="81"/>
      <c r="F50" s="81"/>
      <c r="G50" s="81"/>
      <c r="H50" s="81"/>
    </row>
    <row r="51" spans="1:8" s="2" customFormat="1" x14ac:dyDescent="0.2">
      <c r="A51" s="81"/>
      <c r="B51" s="81"/>
      <c r="D51" s="88"/>
      <c r="E51" s="81"/>
      <c r="F51" s="81"/>
      <c r="G51" s="81"/>
      <c r="H51" s="81"/>
    </row>
    <row r="52" spans="1:8" s="2" customFormat="1" x14ac:dyDescent="0.2">
      <c r="A52" s="81"/>
      <c r="B52" s="81"/>
      <c r="D52" s="88"/>
      <c r="E52" s="81"/>
      <c r="F52" s="81"/>
      <c r="G52" s="81"/>
      <c r="H52" s="81"/>
    </row>
    <row r="53" spans="1:8" s="2" customFormat="1" x14ac:dyDescent="0.2">
      <c r="A53" s="81"/>
      <c r="B53" s="81"/>
      <c r="D53" s="88"/>
      <c r="E53" s="81"/>
      <c r="F53" s="81"/>
      <c r="G53" s="81"/>
      <c r="H53" s="81"/>
    </row>
    <row r="54" spans="1:8" s="2" customFormat="1" x14ac:dyDescent="0.2">
      <c r="A54" s="81"/>
      <c r="B54" s="81"/>
      <c r="D54" s="88"/>
      <c r="E54" s="81"/>
      <c r="F54" s="81"/>
      <c r="G54" s="81"/>
      <c r="H54" s="81"/>
    </row>
    <row r="55" spans="1:8" s="2" customFormat="1" x14ac:dyDescent="0.2">
      <c r="A55" s="81"/>
      <c r="B55" s="81"/>
      <c r="D55" s="88"/>
      <c r="E55" s="81"/>
      <c r="F55" s="81"/>
      <c r="G55" s="81"/>
      <c r="H55" s="81"/>
    </row>
    <row r="56" spans="1:8" s="2" customFormat="1" x14ac:dyDescent="0.2">
      <c r="A56" s="81"/>
      <c r="B56" s="81"/>
      <c r="D56" s="88"/>
      <c r="E56" s="81"/>
      <c r="F56" s="81"/>
      <c r="G56" s="81"/>
      <c r="H56" s="81"/>
    </row>
    <row r="57" spans="1:8" s="2" customFormat="1" x14ac:dyDescent="0.2">
      <c r="A57" s="81"/>
      <c r="B57" s="81"/>
      <c r="D57" s="88"/>
      <c r="E57" s="81"/>
      <c r="F57" s="81"/>
      <c r="G57" s="81"/>
      <c r="H57" s="81"/>
    </row>
    <row r="58" spans="1:8" s="2" customFormat="1" x14ac:dyDescent="0.2">
      <c r="A58" s="81"/>
      <c r="B58" s="81"/>
      <c r="D58" s="88"/>
      <c r="E58" s="81"/>
      <c r="F58" s="81"/>
      <c r="G58" s="81"/>
      <c r="H58" s="81"/>
    </row>
    <row r="59" spans="1:8" s="2" customFormat="1" x14ac:dyDescent="0.2">
      <c r="A59" s="81"/>
      <c r="B59" s="81"/>
      <c r="D59" s="88"/>
      <c r="E59" s="81"/>
      <c r="F59" s="81"/>
      <c r="G59" s="81"/>
      <c r="H59" s="81"/>
    </row>
    <row r="60" spans="1:8" s="2" customFormat="1" x14ac:dyDescent="0.2">
      <c r="A60" s="81"/>
      <c r="B60" s="81"/>
      <c r="D60" s="88"/>
      <c r="E60" s="81"/>
      <c r="F60" s="81"/>
      <c r="G60" s="81"/>
      <c r="H60" s="81"/>
    </row>
    <row r="61" spans="1:8" s="2" customFormat="1" x14ac:dyDescent="0.2">
      <c r="A61" s="81"/>
      <c r="B61" s="81"/>
      <c r="D61" s="88"/>
      <c r="E61" s="81"/>
      <c r="F61" s="81"/>
      <c r="G61" s="81"/>
      <c r="H61" s="81"/>
    </row>
    <row r="62" spans="1:8" s="2" customFormat="1" x14ac:dyDescent="0.2">
      <c r="A62" s="81"/>
      <c r="B62" s="81"/>
      <c r="D62" s="88"/>
      <c r="E62" s="81"/>
      <c r="F62" s="81"/>
      <c r="G62" s="81"/>
      <c r="H62" s="81"/>
    </row>
    <row r="63" spans="1:8" s="2" customFormat="1" x14ac:dyDescent="0.2">
      <c r="A63" s="81"/>
      <c r="B63" s="81"/>
      <c r="D63" s="88"/>
      <c r="E63" s="81"/>
      <c r="F63" s="81"/>
      <c r="G63" s="81"/>
      <c r="H63" s="81"/>
    </row>
    <row r="64" spans="1:8" s="2" customFormat="1" x14ac:dyDescent="0.2">
      <c r="A64" s="81"/>
      <c r="B64" s="81"/>
      <c r="D64" s="88"/>
      <c r="E64" s="81"/>
      <c r="F64" s="81"/>
      <c r="G64" s="81"/>
      <c r="H64" s="81"/>
    </row>
    <row r="65" spans="1:8" s="2" customFormat="1" x14ac:dyDescent="0.2">
      <c r="A65" s="81"/>
      <c r="B65" s="81"/>
      <c r="D65" s="88"/>
      <c r="E65" s="81"/>
      <c r="F65" s="81"/>
      <c r="G65" s="81"/>
      <c r="H65" s="81"/>
    </row>
    <row r="66" spans="1:8" s="2" customFormat="1" x14ac:dyDescent="0.2">
      <c r="A66" s="81"/>
      <c r="B66" s="81"/>
      <c r="D66" s="88"/>
      <c r="E66" s="81"/>
      <c r="F66" s="81"/>
      <c r="G66" s="81"/>
      <c r="H66" s="81"/>
    </row>
    <row r="67" spans="1:8" s="2" customFormat="1" x14ac:dyDescent="0.2">
      <c r="A67" s="81"/>
      <c r="B67" s="81"/>
      <c r="D67" s="88"/>
      <c r="E67" s="81"/>
      <c r="F67" s="81"/>
      <c r="G67" s="81"/>
      <c r="H67" s="81"/>
    </row>
    <row r="68" spans="1:8" s="2" customFormat="1" x14ac:dyDescent="0.2">
      <c r="A68" s="81"/>
      <c r="B68" s="81"/>
      <c r="D68" s="88"/>
      <c r="E68" s="81"/>
      <c r="F68" s="81"/>
      <c r="G68" s="81"/>
      <c r="H68" s="81"/>
    </row>
    <row r="69" spans="1:8" s="2" customFormat="1" x14ac:dyDescent="0.2">
      <c r="A69" s="81"/>
      <c r="B69" s="81"/>
      <c r="D69" s="88"/>
      <c r="E69" s="81"/>
      <c r="F69" s="81"/>
      <c r="G69" s="81"/>
      <c r="H69" s="81"/>
    </row>
    <row r="70" spans="1:8" s="2" customFormat="1" x14ac:dyDescent="0.2">
      <c r="A70" s="81"/>
      <c r="B70" s="81"/>
      <c r="D70" s="88"/>
      <c r="E70" s="81"/>
      <c r="F70" s="81"/>
      <c r="G70" s="81"/>
      <c r="H70" s="81"/>
    </row>
    <row r="71" spans="1:8" s="2" customFormat="1" x14ac:dyDescent="0.2">
      <c r="A71" s="81"/>
      <c r="B71" s="81"/>
      <c r="D71" s="88"/>
      <c r="E71" s="81"/>
      <c r="F71" s="81"/>
      <c r="G71" s="81"/>
      <c r="H71" s="81"/>
    </row>
    <row r="72" spans="1:8" s="2" customFormat="1" x14ac:dyDescent="0.2">
      <c r="A72" s="81"/>
      <c r="B72" s="81"/>
      <c r="D72" s="88"/>
      <c r="E72" s="81"/>
      <c r="F72" s="81"/>
      <c r="G72" s="81"/>
      <c r="H72" s="81"/>
    </row>
    <row r="73" spans="1:8" s="2" customFormat="1" x14ac:dyDescent="0.2">
      <c r="A73" s="81"/>
      <c r="B73" s="81"/>
      <c r="D73" s="88"/>
      <c r="E73" s="81"/>
      <c r="F73" s="81"/>
      <c r="G73" s="81"/>
      <c r="H73" s="81"/>
    </row>
    <row r="74" spans="1:8" s="2" customFormat="1" x14ac:dyDescent="0.2">
      <c r="A74" s="81"/>
      <c r="B74" s="81"/>
      <c r="D74" s="88"/>
      <c r="E74" s="81"/>
      <c r="F74" s="81"/>
      <c r="G74" s="81"/>
      <c r="H74" s="81"/>
    </row>
    <row r="75" spans="1:8" s="2" customFormat="1" x14ac:dyDescent="0.2">
      <c r="A75" s="81"/>
      <c r="B75" s="81"/>
      <c r="D75" s="88"/>
      <c r="E75" s="81"/>
      <c r="F75" s="81"/>
      <c r="G75" s="81"/>
      <c r="H75" s="81"/>
    </row>
    <row r="76" spans="1:8" s="2" customFormat="1" x14ac:dyDescent="0.2">
      <c r="A76" s="81"/>
      <c r="B76" s="81"/>
      <c r="D76" s="88"/>
      <c r="E76" s="81"/>
      <c r="F76" s="81"/>
      <c r="G76" s="81"/>
      <c r="H76" s="81"/>
    </row>
    <row r="77" spans="1:8" s="2" customFormat="1" x14ac:dyDescent="0.2">
      <c r="A77" s="81"/>
      <c r="B77" s="81"/>
      <c r="D77" s="88"/>
      <c r="E77" s="81"/>
      <c r="F77" s="81"/>
      <c r="G77" s="81"/>
      <c r="H77" s="81"/>
    </row>
    <row r="78" spans="1:8" s="2" customFormat="1" x14ac:dyDescent="0.2">
      <c r="A78" s="81"/>
      <c r="B78" s="81"/>
      <c r="D78" s="88"/>
      <c r="E78" s="81"/>
      <c r="F78" s="81"/>
      <c r="G78" s="81"/>
      <c r="H78" s="81"/>
    </row>
    <row r="79" spans="1:8" s="2" customFormat="1" x14ac:dyDescent="0.2">
      <c r="A79" s="81"/>
      <c r="B79" s="81"/>
      <c r="D79" s="88"/>
      <c r="E79" s="81"/>
      <c r="F79" s="81"/>
      <c r="G79" s="81"/>
      <c r="H79" s="81"/>
    </row>
    <row r="80" spans="1:8" s="2" customFormat="1" x14ac:dyDescent="0.2">
      <c r="A80" s="80"/>
      <c r="B80" s="80"/>
      <c r="C80" s="4"/>
      <c r="D80" s="33"/>
      <c r="E80" s="35"/>
      <c r="F80" s="35"/>
      <c r="G80" s="35"/>
      <c r="H80" s="35"/>
    </row>
    <row r="81" spans="1:8" s="2" customFormat="1" x14ac:dyDescent="0.2">
      <c r="A81" s="80"/>
      <c r="B81" s="80"/>
      <c r="C81" s="4"/>
      <c r="D81" s="33"/>
      <c r="E81" s="35"/>
      <c r="F81" s="35"/>
      <c r="G81" s="35"/>
      <c r="H81" s="35"/>
    </row>
    <row r="82" spans="1:8" s="2" customFormat="1" x14ac:dyDescent="0.2">
      <c r="A82" s="80"/>
      <c r="B82" s="80"/>
      <c r="C82" s="4"/>
      <c r="D82" s="33"/>
      <c r="E82" s="35"/>
      <c r="F82" s="35"/>
      <c r="G82" s="35"/>
      <c r="H82" s="35"/>
    </row>
    <row r="83" spans="1:8" s="2" customFormat="1" x14ac:dyDescent="0.2">
      <c r="A83" s="81"/>
      <c r="B83" s="81"/>
      <c r="D83" s="88"/>
      <c r="E83" s="81"/>
      <c r="F83" s="81"/>
      <c r="G83" s="81"/>
      <c r="H83" s="81"/>
    </row>
    <row r="84" spans="1:8" s="2" customFormat="1" x14ac:dyDescent="0.2">
      <c r="A84" s="81"/>
      <c r="B84" s="81"/>
      <c r="D84" s="88"/>
      <c r="E84" s="81"/>
      <c r="F84" s="81"/>
      <c r="G84" s="81"/>
      <c r="H84" s="81"/>
    </row>
    <row r="85" spans="1:8" s="2" customFormat="1" x14ac:dyDescent="0.2">
      <c r="A85" s="81"/>
      <c r="B85" s="81"/>
      <c r="D85" s="88"/>
      <c r="E85" s="81"/>
      <c r="F85" s="81"/>
      <c r="G85" s="81"/>
      <c r="H85" s="81"/>
    </row>
    <row r="86" spans="1:8" s="2" customFormat="1" x14ac:dyDescent="0.2">
      <c r="A86" s="81"/>
      <c r="B86" s="81"/>
      <c r="D86" s="88"/>
      <c r="E86" s="81"/>
      <c r="F86" s="81"/>
      <c r="G86" s="81"/>
      <c r="H86" s="81"/>
    </row>
    <row r="87" spans="1:8" s="2" customFormat="1" x14ac:dyDescent="0.2">
      <c r="A87" s="81"/>
      <c r="B87" s="81"/>
      <c r="D87" s="88"/>
      <c r="E87" s="81"/>
      <c r="F87" s="81"/>
      <c r="G87" s="81"/>
      <c r="H87" s="81"/>
    </row>
    <row r="88" spans="1:8" s="2" customFormat="1" x14ac:dyDescent="0.2">
      <c r="A88" s="81"/>
      <c r="B88" s="81"/>
      <c r="D88" s="88"/>
      <c r="E88" s="81"/>
      <c r="F88" s="81"/>
      <c r="G88" s="81"/>
      <c r="H88" s="81"/>
    </row>
    <row r="89" spans="1:8" s="2" customFormat="1" x14ac:dyDescent="0.2">
      <c r="A89" s="81"/>
      <c r="B89" s="81"/>
      <c r="D89" s="88"/>
      <c r="E89" s="81"/>
      <c r="F89" s="81"/>
      <c r="G89" s="81"/>
      <c r="H89" s="81"/>
    </row>
    <row r="90" spans="1:8" s="2" customFormat="1" x14ac:dyDescent="0.2">
      <c r="A90" s="81"/>
      <c r="B90" s="81"/>
      <c r="D90" s="88"/>
      <c r="E90" s="81"/>
      <c r="F90" s="81"/>
      <c r="G90" s="81"/>
      <c r="H90" s="81"/>
    </row>
    <row r="91" spans="1:8" s="2" customFormat="1" x14ac:dyDescent="0.2">
      <c r="A91" s="81"/>
      <c r="B91" s="81"/>
      <c r="D91" s="88"/>
      <c r="E91" s="81"/>
      <c r="F91" s="81"/>
      <c r="G91" s="81"/>
      <c r="H91" s="81"/>
    </row>
    <row r="92" spans="1:8" s="2" customFormat="1" x14ac:dyDescent="0.2">
      <c r="A92" s="81"/>
      <c r="B92" s="81"/>
      <c r="D92" s="88"/>
      <c r="E92" s="81"/>
      <c r="F92" s="81"/>
      <c r="G92" s="81"/>
      <c r="H92" s="81"/>
    </row>
    <row r="93" spans="1:8" s="2" customFormat="1" x14ac:dyDescent="0.2">
      <c r="A93" s="81"/>
      <c r="B93" s="81"/>
      <c r="D93" s="88"/>
      <c r="E93" s="81"/>
      <c r="F93" s="81"/>
      <c r="G93" s="81"/>
      <c r="H93" s="81"/>
    </row>
    <row r="94" spans="1:8" s="2" customFormat="1" x14ac:dyDescent="0.2">
      <c r="A94" s="81"/>
      <c r="B94" s="81"/>
      <c r="D94" s="88"/>
      <c r="E94" s="81"/>
      <c r="F94" s="81"/>
      <c r="G94" s="81"/>
      <c r="H94" s="81"/>
    </row>
    <row r="95" spans="1:8" s="2" customFormat="1" x14ac:dyDescent="0.2">
      <c r="A95" s="81"/>
      <c r="B95" s="81"/>
      <c r="D95" s="88"/>
      <c r="E95" s="81"/>
      <c r="F95" s="81"/>
      <c r="G95" s="81"/>
      <c r="H95" s="81"/>
    </row>
    <row r="96" spans="1:8" s="2" customFormat="1" x14ac:dyDescent="0.2">
      <c r="A96" s="81"/>
      <c r="B96" s="81"/>
      <c r="D96" s="88"/>
      <c r="E96" s="81"/>
      <c r="F96" s="81"/>
      <c r="G96" s="81"/>
      <c r="H96" s="81"/>
    </row>
    <row r="97" spans="1:8" s="2" customFormat="1" x14ac:dyDescent="0.2">
      <c r="A97" s="81"/>
      <c r="B97" s="81"/>
      <c r="D97" s="88"/>
      <c r="E97" s="81"/>
      <c r="F97" s="81"/>
      <c r="G97" s="81"/>
      <c r="H97" s="81"/>
    </row>
    <row r="98" spans="1:8" s="2" customFormat="1" x14ac:dyDescent="0.2">
      <c r="A98" s="81"/>
      <c r="B98" s="81"/>
      <c r="D98" s="88"/>
      <c r="E98" s="81"/>
      <c r="F98" s="81"/>
      <c r="G98" s="81"/>
      <c r="H98" s="81"/>
    </row>
    <row r="99" spans="1:8" s="2" customFormat="1" x14ac:dyDescent="0.2">
      <c r="A99" s="81"/>
      <c r="B99" s="81"/>
      <c r="D99" s="88"/>
      <c r="E99" s="81"/>
      <c r="F99" s="81"/>
      <c r="G99" s="81"/>
      <c r="H99" s="81"/>
    </row>
    <row r="100" spans="1:8" s="2" customFormat="1" x14ac:dyDescent="0.2">
      <c r="A100" s="81"/>
      <c r="B100" s="81"/>
      <c r="D100" s="88"/>
      <c r="E100" s="81"/>
      <c r="F100" s="81"/>
      <c r="G100" s="81"/>
      <c r="H100" s="81"/>
    </row>
    <row r="101" spans="1:8" s="2" customFormat="1" x14ac:dyDescent="0.2">
      <c r="A101" s="81"/>
      <c r="B101" s="81"/>
      <c r="D101" s="88"/>
      <c r="E101" s="81"/>
      <c r="F101" s="81"/>
      <c r="G101" s="81"/>
      <c r="H101" s="81"/>
    </row>
    <row r="102" spans="1:8" s="2" customFormat="1" x14ac:dyDescent="0.2">
      <c r="A102" s="81"/>
      <c r="B102" s="81"/>
      <c r="D102" s="88"/>
      <c r="E102" s="81"/>
      <c r="F102" s="81"/>
      <c r="G102" s="81"/>
      <c r="H102" s="81"/>
    </row>
    <row r="103" spans="1:8" s="2" customFormat="1" x14ac:dyDescent="0.2">
      <c r="A103" s="81"/>
      <c r="B103" s="81"/>
      <c r="D103" s="88"/>
      <c r="E103" s="81"/>
      <c r="F103" s="81"/>
      <c r="G103" s="81"/>
      <c r="H103" s="81"/>
    </row>
    <row r="104" spans="1:8" s="2" customFormat="1" x14ac:dyDescent="0.2">
      <c r="A104" s="81"/>
      <c r="B104" s="81"/>
      <c r="D104" s="88"/>
      <c r="E104" s="81"/>
      <c r="F104" s="81"/>
      <c r="G104" s="81"/>
      <c r="H104" s="81"/>
    </row>
    <row r="105" spans="1:8" s="2" customFormat="1" x14ac:dyDescent="0.2">
      <c r="A105" s="81"/>
      <c r="B105" s="81"/>
      <c r="D105" s="88"/>
      <c r="E105" s="81"/>
      <c r="F105" s="81"/>
      <c r="G105" s="81"/>
      <c r="H105" s="81"/>
    </row>
    <row r="106" spans="1:8" s="2" customFormat="1" x14ac:dyDescent="0.2">
      <c r="A106" s="81"/>
      <c r="B106" s="81"/>
      <c r="D106" s="88"/>
      <c r="E106" s="81"/>
      <c r="F106" s="81"/>
      <c r="G106" s="81"/>
      <c r="H106" s="81"/>
    </row>
    <row r="107" spans="1:8" s="2" customFormat="1" x14ac:dyDescent="0.2">
      <c r="A107" s="81"/>
      <c r="B107" s="81"/>
      <c r="D107" s="88"/>
      <c r="E107" s="81"/>
      <c r="F107" s="81"/>
      <c r="G107" s="81"/>
      <c r="H107" s="81"/>
    </row>
    <row r="108" spans="1:8" s="2" customFormat="1" x14ac:dyDescent="0.2">
      <c r="A108" s="81"/>
      <c r="B108" s="81"/>
      <c r="D108" s="88"/>
      <c r="E108" s="81"/>
      <c r="F108" s="81"/>
      <c r="G108" s="81"/>
      <c r="H108" s="81"/>
    </row>
    <row r="109" spans="1:8" s="2" customFormat="1" x14ac:dyDescent="0.2">
      <c r="A109" s="81"/>
      <c r="B109" s="81"/>
      <c r="D109" s="88"/>
      <c r="E109" s="81"/>
      <c r="F109" s="81"/>
      <c r="G109" s="81"/>
      <c r="H109" s="81"/>
    </row>
    <row r="110" spans="1:8" s="2" customFormat="1" x14ac:dyDescent="0.2">
      <c r="A110" s="81"/>
      <c r="B110" s="81"/>
      <c r="D110" s="88"/>
      <c r="E110" s="81"/>
      <c r="F110" s="81"/>
      <c r="G110" s="81"/>
      <c r="H110" s="81"/>
    </row>
    <row r="111" spans="1:8" s="2" customFormat="1" x14ac:dyDescent="0.2">
      <c r="A111" s="81"/>
      <c r="B111" s="81"/>
      <c r="D111" s="88"/>
      <c r="E111" s="81"/>
      <c r="F111" s="81"/>
      <c r="G111" s="81"/>
      <c r="H111" s="81"/>
    </row>
    <row r="112" spans="1:8" s="2" customFormat="1" x14ac:dyDescent="0.2">
      <c r="A112" s="81"/>
      <c r="B112" s="81"/>
      <c r="D112" s="88"/>
      <c r="E112" s="81"/>
      <c r="F112" s="81"/>
      <c r="G112" s="81"/>
      <c r="H112" s="81"/>
    </row>
    <row r="113" spans="1:8" s="2" customFormat="1" x14ac:dyDescent="0.2">
      <c r="A113" s="81"/>
      <c r="B113" s="81"/>
      <c r="D113" s="88"/>
      <c r="E113" s="81"/>
      <c r="F113" s="81"/>
      <c r="G113" s="81"/>
      <c r="H113" s="81"/>
    </row>
    <row r="114" spans="1:8" s="2" customFormat="1" x14ac:dyDescent="0.2">
      <c r="A114" s="81"/>
      <c r="B114" s="81"/>
      <c r="D114" s="88"/>
      <c r="E114" s="81"/>
      <c r="F114" s="81"/>
      <c r="G114" s="81"/>
      <c r="H114" s="81"/>
    </row>
    <row r="115" spans="1:8" s="2" customFormat="1" x14ac:dyDescent="0.2">
      <c r="A115" s="81"/>
      <c r="B115" s="81"/>
      <c r="D115" s="88"/>
      <c r="E115" s="81"/>
      <c r="F115" s="81"/>
      <c r="G115" s="81"/>
      <c r="H115" s="81"/>
    </row>
    <row r="116" spans="1:8" s="2" customFormat="1" x14ac:dyDescent="0.2">
      <c r="A116" s="81"/>
      <c r="B116" s="81"/>
      <c r="D116" s="88"/>
      <c r="E116" s="89"/>
      <c r="F116" s="81"/>
      <c r="G116" s="81"/>
      <c r="H116" s="81"/>
    </row>
    <row r="117" spans="1:8" s="2" customFormat="1" x14ac:dyDescent="0.2">
      <c r="A117" s="81"/>
      <c r="B117" s="81"/>
      <c r="D117" s="88"/>
      <c r="E117" s="81"/>
      <c r="F117" s="81"/>
      <c r="G117" s="81"/>
      <c r="H117" s="81"/>
    </row>
    <row r="118" spans="1:8" s="2" customFormat="1" x14ac:dyDescent="0.2">
      <c r="A118" s="81"/>
      <c r="B118" s="81"/>
      <c r="D118" s="88"/>
      <c r="E118" s="81"/>
      <c r="F118" s="81"/>
      <c r="G118" s="81"/>
      <c r="H118" s="81"/>
    </row>
    <row r="119" spans="1:8" s="2" customFormat="1" x14ac:dyDescent="0.2">
      <c r="A119" s="81"/>
      <c r="B119" s="81"/>
      <c r="D119" s="88"/>
      <c r="E119" s="81"/>
      <c r="F119" s="81"/>
      <c r="G119" s="81"/>
      <c r="H119" s="81"/>
    </row>
    <row r="120" spans="1:8" s="2" customFormat="1" x14ac:dyDescent="0.2">
      <c r="A120" s="81"/>
      <c r="B120" s="81"/>
      <c r="D120" s="88"/>
      <c r="E120" s="81"/>
      <c r="F120" s="81"/>
      <c r="G120" s="81"/>
      <c r="H120" s="81"/>
    </row>
    <row r="121" spans="1:8" s="2" customFormat="1" x14ac:dyDescent="0.2">
      <c r="A121" s="81"/>
      <c r="B121" s="81"/>
      <c r="D121" s="88"/>
      <c r="E121" s="81"/>
      <c r="F121" s="81"/>
      <c r="G121" s="81"/>
      <c r="H121" s="81"/>
    </row>
    <row r="122" spans="1:8" s="2" customFormat="1" x14ac:dyDescent="0.2">
      <c r="A122" s="81"/>
      <c r="B122" s="81"/>
      <c r="D122" s="88"/>
      <c r="E122" s="81"/>
      <c r="F122" s="81"/>
      <c r="G122" s="81"/>
      <c r="H122" s="81"/>
    </row>
    <row r="123" spans="1:8" s="2" customFormat="1" x14ac:dyDescent="0.2">
      <c r="A123" s="81"/>
      <c r="B123" s="81"/>
      <c r="D123" s="88"/>
      <c r="E123" s="81"/>
      <c r="F123" s="81"/>
      <c r="G123" s="81"/>
      <c r="H123" s="81"/>
    </row>
    <row r="124" spans="1:8" s="2" customFormat="1" x14ac:dyDescent="0.2">
      <c r="A124" s="81"/>
      <c r="B124" s="81"/>
      <c r="D124" s="88"/>
      <c r="E124" s="81"/>
      <c r="F124" s="81"/>
      <c r="G124" s="81"/>
      <c r="H124" s="81"/>
    </row>
    <row r="125" spans="1:8" s="2" customFormat="1" x14ac:dyDescent="0.2">
      <c r="A125" s="81"/>
      <c r="B125" s="81"/>
      <c r="D125" s="88"/>
      <c r="E125" s="81"/>
      <c r="F125" s="81"/>
      <c r="G125" s="81"/>
      <c r="H125" s="81"/>
    </row>
    <row r="126" spans="1:8" s="2" customFormat="1" x14ac:dyDescent="0.2">
      <c r="A126" s="81"/>
      <c r="B126" s="81"/>
      <c r="D126" s="88"/>
      <c r="E126" s="81"/>
      <c r="F126" s="81"/>
      <c r="G126" s="81"/>
      <c r="H126" s="81"/>
    </row>
    <row r="127" spans="1:8" s="2" customFormat="1" x14ac:dyDescent="0.2">
      <c r="A127" s="81"/>
      <c r="B127" s="81"/>
      <c r="D127" s="88"/>
      <c r="E127" s="81"/>
      <c r="F127" s="81"/>
      <c r="G127" s="81"/>
      <c r="H127" s="81"/>
    </row>
    <row r="128" spans="1:8" s="2" customFormat="1" x14ac:dyDescent="0.2">
      <c r="A128" s="81"/>
      <c r="B128" s="81"/>
      <c r="D128" s="88"/>
      <c r="E128" s="81"/>
      <c r="F128" s="81"/>
      <c r="G128" s="81"/>
      <c r="H128" s="81"/>
    </row>
    <row r="129" spans="1:8" s="2" customFormat="1" x14ac:dyDescent="0.2">
      <c r="A129" s="81"/>
      <c r="B129" s="81"/>
      <c r="D129" s="88"/>
      <c r="E129" s="81"/>
      <c r="F129" s="81"/>
      <c r="G129" s="81"/>
      <c r="H129" s="81"/>
    </row>
    <row r="130" spans="1:8" s="2" customFormat="1" x14ac:dyDescent="0.2">
      <c r="A130" s="81"/>
      <c r="B130" s="81"/>
      <c r="D130" s="88"/>
      <c r="E130" s="81"/>
      <c r="F130" s="81"/>
      <c r="G130" s="81"/>
      <c r="H130" s="81"/>
    </row>
    <row r="131" spans="1:8" s="2" customFormat="1" x14ac:dyDescent="0.2">
      <c r="A131" s="81"/>
      <c r="B131" s="81"/>
      <c r="D131" s="88"/>
      <c r="E131" s="81"/>
      <c r="F131" s="81"/>
      <c r="G131" s="81"/>
      <c r="H131" s="81"/>
    </row>
    <row r="132" spans="1:8" s="2" customFormat="1" x14ac:dyDescent="0.2">
      <c r="A132" s="81"/>
      <c r="B132" s="81"/>
      <c r="D132" s="88"/>
      <c r="E132" s="81"/>
      <c r="F132" s="81"/>
      <c r="G132" s="81"/>
      <c r="H132" s="81"/>
    </row>
    <row r="133" spans="1:8" s="2" customFormat="1" x14ac:dyDescent="0.2">
      <c r="A133" s="81"/>
      <c r="B133" s="81"/>
      <c r="D133" s="88"/>
      <c r="E133" s="81"/>
      <c r="F133" s="81"/>
      <c r="G133" s="81"/>
      <c r="H133" s="81"/>
    </row>
    <row r="134" spans="1:8" s="2" customFormat="1" x14ac:dyDescent="0.2">
      <c r="A134" s="81"/>
      <c r="B134" s="81"/>
      <c r="D134" s="88"/>
      <c r="E134" s="81"/>
      <c r="F134" s="81"/>
      <c r="G134" s="81"/>
      <c r="H134" s="81"/>
    </row>
    <row r="135" spans="1:8" s="2" customFormat="1" x14ac:dyDescent="0.2">
      <c r="A135" s="81"/>
      <c r="B135" s="81"/>
      <c r="D135" s="88"/>
      <c r="E135" s="81"/>
      <c r="F135" s="81"/>
      <c r="G135" s="81"/>
      <c r="H135" s="81"/>
    </row>
    <row r="136" spans="1:8" s="2" customFormat="1" x14ac:dyDescent="0.2">
      <c r="A136" s="81"/>
      <c r="B136" s="81"/>
      <c r="D136" s="88"/>
      <c r="E136" s="81"/>
      <c r="F136" s="81"/>
      <c r="G136" s="81"/>
      <c r="H136" s="81"/>
    </row>
    <row r="137" spans="1:8" s="2" customFormat="1" x14ac:dyDescent="0.2">
      <c r="A137" s="80"/>
      <c r="B137" s="80"/>
      <c r="C137" s="4"/>
      <c r="D137" s="33"/>
      <c r="E137" s="35"/>
      <c r="F137" s="35"/>
      <c r="G137" s="35"/>
      <c r="H137" s="35"/>
    </row>
    <row r="138" spans="1:8" s="2" customFormat="1" x14ac:dyDescent="0.2">
      <c r="A138" s="80"/>
      <c r="B138" s="80"/>
      <c r="C138" s="4"/>
      <c r="D138" s="33"/>
      <c r="E138" s="35"/>
      <c r="F138" s="35"/>
      <c r="G138" s="35"/>
      <c r="H138" s="35"/>
    </row>
    <row r="139" spans="1:8" s="2" customFormat="1" x14ac:dyDescent="0.2">
      <c r="A139" s="80"/>
      <c r="B139" s="80"/>
      <c r="C139" s="4"/>
      <c r="D139" s="33"/>
      <c r="E139" s="35"/>
      <c r="F139" s="35"/>
      <c r="G139" s="35"/>
      <c r="H139" s="35"/>
    </row>
    <row r="140" spans="1:8" s="2" customFormat="1" x14ac:dyDescent="0.2">
      <c r="A140" s="81"/>
      <c r="B140" s="81"/>
      <c r="D140" s="88"/>
      <c r="E140" s="81"/>
      <c r="F140" s="81"/>
      <c r="G140" s="81"/>
      <c r="H140" s="81"/>
    </row>
    <row r="141" spans="1:8" s="2" customFormat="1" x14ac:dyDescent="0.2">
      <c r="A141" s="81"/>
      <c r="B141" s="81"/>
      <c r="D141" s="88"/>
      <c r="E141" s="81"/>
      <c r="F141" s="81"/>
      <c r="G141" s="81"/>
      <c r="H141" s="81"/>
    </row>
    <row r="142" spans="1:8" s="2" customFormat="1" x14ac:dyDescent="0.2">
      <c r="A142" s="81"/>
      <c r="B142" s="81"/>
      <c r="D142" s="88"/>
      <c r="E142" s="81"/>
      <c r="F142" s="81"/>
      <c r="G142" s="81"/>
      <c r="H142" s="81"/>
    </row>
    <row r="143" spans="1:8" s="2" customFormat="1" x14ac:dyDescent="0.2">
      <c r="A143" s="81"/>
      <c r="B143" s="81"/>
      <c r="D143" s="88"/>
      <c r="E143" s="81"/>
      <c r="F143" s="81"/>
      <c r="G143" s="81"/>
      <c r="H143" s="81"/>
    </row>
    <row r="144" spans="1:8" s="2" customFormat="1" x14ac:dyDescent="0.2">
      <c r="A144" s="81"/>
      <c r="B144" s="81"/>
      <c r="D144" s="88"/>
      <c r="E144" s="81"/>
      <c r="F144" s="81"/>
      <c r="G144" s="81"/>
      <c r="H144" s="81"/>
    </row>
    <row r="145" spans="1:8" s="2" customFormat="1" x14ac:dyDescent="0.2">
      <c r="A145" s="81"/>
      <c r="B145" s="81"/>
      <c r="D145" s="88"/>
      <c r="E145" s="81"/>
      <c r="F145" s="81"/>
      <c r="G145" s="81"/>
      <c r="H145" s="81"/>
    </row>
    <row r="146" spans="1:8" s="2" customFormat="1" x14ac:dyDescent="0.2">
      <c r="A146" s="81"/>
      <c r="B146" s="81"/>
      <c r="D146" s="88"/>
      <c r="E146" s="81"/>
      <c r="F146" s="81"/>
      <c r="G146" s="81"/>
      <c r="H146" s="81"/>
    </row>
    <row r="147" spans="1:8" s="2" customFormat="1" x14ac:dyDescent="0.2">
      <c r="A147" s="81"/>
      <c r="B147" s="81"/>
      <c r="D147" s="88"/>
      <c r="E147" s="81"/>
      <c r="F147" s="81"/>
      <c r="G147" s="81"/>
      <c r="H147" s="81"/>
    </row>
    <row r="148" spans="1:8" s="2" customFormat="1" x14ac:dyDescent="0.2">
      <c r="A148" s="81"/>
      <c r="B148" s="81"/>
      <c r="D148" s="88"/>
      <c r="E148" s="81"/>
      <c r="F148" s="81"/>
      <c r="G148" s="81"/>
      <c r="H148" s="81"/>
    </row>
    <row r="149" spans="1:8" s="2" customFormat="1" x14ac:dyDescent="0.2">
      <c r="A149" s="81"/>
      <c r="B149" s="81"/>
      <c r="D149" s="88"/>
      <c r="E149" s="81"/>
      <c r="F149" s="81"/>
      <c r="G149" s="81"/>
      <c r="H149" s="81"/>
    </row>
    <row r="150" spans="1:8" s="2" customFormat="1" x14ac:dyDescent="0.2">
      <c r="A150" s="81"/>
      <c r="B150" s="81"/>
      <c r="D150" s="88"/>
      <c r="E150" s="81"/>
      <c r="F150" s="81"/>
      <c r="G150" s="81"/>
      <c r="H150" s="81"/>
    </row>
    <row r="151" spans="1:8" s="2" customFormat="1" x14ac:dyDescent="0.2">
      <c r="A151" s="81"/>
      <c r="B151" s="81"/>
      <c r="D151" s="88"/>
      <c r="E151" s="81"/>
      <c r="F151" s="81"/>
      <c r="G151" s="81"/>
      <c r="H151" s="81"/>
    </row>
    <row r="152" spans="1:8" s="2" customFormat="1" x14ac:dyDescent="0.2">
      <c r="A152" s="81"/>
      <c r="B152" s="81"/>
      <c r="D152" s="88"/>
      <c r="E152" s="81"/>
      <c r="F152" s="81"/>
      <c r="G152" s="81"/>
      <c r="H152" s="81"/>
    </row>
    <row r="153" spans="1:8" s="2" customFormat="1" x14ac:dyDescent="0.2">
      <c r="A153" s="81"/>
      <c r="B153" s="81"/>
      <c r="D153" s="88"/>
      <c r="E153" s="81"/>
      <c r="F153" s="81"/>
      <c r="G153" s="81"/>
      <c r="H153" s="81"/>
    </row>
    <row r="154" spans="1:8" s="2" customFormat="1" x14ac:dyDescent="0.2">
      <c r="A154" s="81"/>
      <c r="B154" s="81"/>
      <c r="D154" s="88"/>
      <c r="E154" s="81"/>
      <c r="F154" s="81"/>
      <c r="G154" s="81"/>
      <c r="H154" s="81"/>
    </row>
    <row r="155" spans="1:8" s="2" customFormat="1" x14ac:dyDescent="0.2">
      <c r="A155" s="81"/>
      <c r="B155" s="81"/>
      <c r="D155" s="88"/>
      <c r="E155" s="81"/>
      <c r="F155" s="81"/>
      <c r="G155" s="81"/>
      <c r="H155" s="81"/>
    </row>
    <row r="156" spans="1:8" s="2" customFormat="1" x14ac:dyDescent="0.2">
      <c r="A156" s="81"/>
      <c r="B156" s="81"/>
      <c r="D156" s="88"/>
      <c r="E156" s="81"/>
      <c r="F156" s="81"/>
      <c r="G156" s="81"/>
      <c r="H156" s="81"/>
    </row>
    <row r="157" spans="1:8" s="2" customFormat="1" x14ac:dyDescent="0.2">
      <c r="A157" s="81"/>
      <c r="B157" s="81"/>
      <c r="D157" s="88"/>
      <c r="E157" s="81"/>
      <c r="F157" s="81"/>
      <c r="G157" s="81"/>
      <c r="H157" s="81"/>
    </row>
    <row r="158" spans="1:8" s="2" customFormat="1" x14ac:dyDescent="0.2">
      <c r="A158" s="81"/>
      <c r="B158" s="81"/>
      <c r="D158" s="88"/>
      <c r="E158" s="81"/>
      <c r="F158" s="81"/>
      <c r="G158" s="81"/>
      <c r="H158" s="81"/>
    </row>
    <row r="159" spans="1:8" s="2" customFormat="1" x14ac:dyDescent="0.2">
      <c r="A159" s="81"/>
      <c r="B159" s="81"/>
      <c r="D159" s="88"/>
      <c r="E159" s="81"/>
      <c r="F159" s="81"/>
      <c r="G159" s="81"/>
      <c r="H159" s="81"/>
    </row>
    <row r="160" spans="1:8" s="2" customFormat="1" x14ac:dyDescent="0.2">
      <c r="A160" s="81"/>
      <c r="B160" s="81"/>
      <c r="D160" s="88"/>
      <c r="E160" s="81"/>
      <c r="F160" s="81"/>
      <c r="G160" s="81"/>
      <c r="H160" s="81"/>
    </row>
    <row r="161" spans="1:8" s="2" customFormat="1" x14ac:dyDescent="0.2">
      <c r="A161" s="81"/>
      <c r="B161" s="81"/>
      <c r="D161" s="88"/>
      <c r="E161" s="81"/>
      <c r="F161" s="81"/>
      <c r="G161" s="81"/>
      <c r="H161" s="81"/>
    </row>
    <row r="162" spans="1:8" s="2" customFormat="1" x14ac:dyDescent="0.2">
      <c r="A162" s="81"/>
      <c r="B162" s="81"/>
      <c r="D162" s="88"/>
      <c r="E162" s="81"/>
      <c r="F162" s="81"/>
      <c r="G162" s="81"/>
      <c r="H162" s="81"/>
    </row>
    <row r="163" spans="1:8" s="2" customFormat="1" x14ac:dyDescent="0.2">
      <c r="A163" s="81"/>
      <c r="B163" s="81"/>
      <c r="D163" s="88"/>
      <c r="E163" s="81"/>
      <c r="F163" s="81"/>
      <c r="G163" s="81"/>
      <c r="H163" s="81"/>
    </row>
    <row r="164" spans="1:8" s="2" customFormat="1" x14ac:dyDescent="0.2">
      <c r="A164" s="81"/>
      <c r="B164" s="81"/>
      <c r="D164" s="88"/>
      <c r="E164" s="81"/>
      <c r="F164" s="81"/>
      <c r="G164" s="81"/>
      <c r="H164" s="81"/>
    </row>
    <row r="165" spans="1:8" s="2" customFormat="1" x14ac:dyDescent="0.2">
      <c r="A165" s="81"/>
      <c r="B165" s="81"/>
      <c r="D165" s="88"/>
      <c r="E165" s="81"/>
      <c r="F165" s="81"/>
      <c r="G165" s="81"/>
      <c r="H165" s="81"/>
    </row>
    <row r="166" spans="1:8" s="2" customFormat="1" x14ac:dyDescent="0.2">
      <c r="A166" s="81"/>
      <c r="B166" s="81"/>
      <c r="D166" s="88"/>
      <c r="E166" s="81"/>
      <c r="F166" s="81"/>
      <c r="G166" s="81"/>
      <c r="H166" s="81"/>
    </row>
    <row r="167" spans="1:8" s="2" customFormat="1" x14ac:dyDescent="0.2">
      <c r="A167" s="81"/>
      <c r="B167" s="81"/>
      <c r="D167" s="88"/>
      <c r="E167" s="81"/>
      <c r="F167" s="81"/>
      <c r="G167" s="81"/>
      <c r="H167" s="81"/>
    </row>
    <row r="168" spans="1:8" s="2" customFormat="1" x14ac:dyDescent="0.2">
      <c r="A168" s="81"/>
      <c r="B168" s="81"/>
      <c r="D168" s="88"/>
      <c r="E168" s="81"/>
      <c r="F168" s="81"/>
      <c r="G168" s="81"/>
      <c r="H168" s="81"/>
    </row>
    <row r="169" spans="1:8" s="2" customFormat="1" x14ac:dyDescent="0.2">
      <c r="A169" s="81"/>
      <c r="B169" s="81"/>
      <c r="D169" s="88"/>
      <c r="E169" s="81"/>
      <c r="F169" s="81"/>
      <c r="G169" s="81"/>
      <c r="H169" s="81"/>
    </row>
    <row r="170" spans="1:8" s="2" customFormat="1" x14ac:dyDescent="0.2">
      <c r="A170" s="81"/>
      <c r="B170" s="81"/>
      <c r="D170" s="88"/>
      <c r="E170" s="81"/>
      <c r="F170" s="81"/>
      <c r="G170" s="81"/>
      <c r="H170" s="81"/>
    </row>
    <row r="171" spans="1:8" s="2" customFormat="1" x14ac:dyDescent="0.2">
      <c r="A171" s="81"/>
      <c r="B171" s="81"/>
      <c r="D171" s="88"/>
      <c r="E171" s="81"/>
      <c r="F171" s="81"/>
      <c r="G171" s="81"/>
      <c r="H171" s="81"/>
    </row>
    <row r="172" spans="1:8" s="2" customFormat="1" x14ac:dyDescent="0.2">
      <c r="A172" s="81"/>
      <c r="B172" s="81"/>
      <c r="D172" s="88"/>
      <c r="E172" s="81"/>
      <c r="F172" s="81"/>
      <c r="G172" s="81"/>
      <c r="H172" s="81"/>
    </row>
    <row r="173" spans="1:8" s="2" customFormat="1" x14ac:dyDescent="0.2">
      <c r="A173" s="81"/>
      <c r="B173" s="81"/>
      <c r="D173" s="88"/>
      <c r="E173" s="81"/>
      <c r="F173" s="81"/>
      <c r="G173" s="81"/>
      <c r="H173" s="81"/>
    </row>
    <row r="174" spans="1:8" s="2" customFormat="1" x14ac:dyDescent="0.2">
      <c r="A174" s="81"/>
      <c r="B174" s="81"/>
      <c r="D174" s="88"/>
      <c r="E174" s="81"/>
      <c r="F174" s="81"/>
      <c r="G174" s="81"/>
      <c r="H174" s="81"/>
    </row>
    <row r="175" spans="1:8" s="2" customFormat="1" x14ac:dyDescent="0.2">
      <c r="A175" s="81"/>
      <c r="B175" s="81"/>
      <c r="D175" s="88"/>
      <c r="E175" s="81"/>
      <c r="F175" s="81"/>
      <c r="G175" s="81"/>
      <c r="H175" s="81"/>
    </row>
    <row r="176" spans="1:8" s="2" customFormat="1" x14ac:dyDescent="0.2">
      <c r="A176" s="81"/>
      <c r="B176" s="81"/>
      <c r="D176" s="88"/>
      <c r="E176" s="81"/>
      <c r="F176" s="81"/>
      <c r="G176" s="81"/>
      <c r="H176" s="81"/>
    </row>
    <row r="177" spans="1:8" s="2" customFormat="1" x14ac:dyDescent="0.2">
      <c r="A177" s="81"/>
      <c r="B177" s="81"/>
      <c r="D177" s="88"/>
      <c r="E177" s="81"/>
      <c r="F177" s="81"/>
      <c r="G177" s="81"/>
      <c r="H177" s="81"/>
    </row>
    <row r="178" spans="1:8" s="2" customFormat="1" x14ac:dyDescent="0.2">
      <c r="A178" s="81"/>
      <c r="B178" s="81"/>
      <c r="D178" s="88"/>
      <c r="E178" s="81"/>
      <c r="F178" s="81"/>
      <c r="G178" s="81"/>
      <c r="H178" s="81"/>
    </row>
    <row r="179" spans="1:8" s="2" customFormat="1" x14ac:dyDescent="0.2">
      <c r="A179" s="81"/>
      <c r="B179" s="81"/>
      <c r="D179" s="88"/>
      <c r="E179" s="81"/>
      <c r="F179" s="81"/>
      <c r="G179" s="81"/>
      <c r="H179" s="81"/>
    </row>
    <row r="180" spans="1:8" s="2" customFormat="1" x14ac:dyDescent="0.2">
      <c r="A180" s="81"/>
      <c r="B180" s="81"/>
      <c r="D180" s="88"/>
      <c r="E180" s="81"/>
      <c r="F180" s="81"/>
      <c r="G180" s="81"/>
      <c r="H180" s="81"/>
    </row>
    <row r="181" spans="1:8" s="2" customFormat="1" x14ac:dyDescent="0.2">
      <c r="A181" s="81"/>
      <c r="B181" s="81"/>
      <c r="D181" s="88"/>
      <c r="E181" s="81"/>
      <c r="F181" s="81"/>
      <c r="G181" s="81"/>
      <c r="H181" s="81"/>
    </row>
    <row r="182" spans="1:8" s="2" customFormat="1" x14ac:dyDescent="0.2">
      <c r="A182" s="81"/>
      <c r="B182" s="81"/>
      <c r="D182" s="88"/>
      <c r="E182" s="81"/>
      <c r="F182" s="81"/>
      <c r="G182" s="81"/>
      <c r="H182" s="81"/>
    </row>
    <row r="183" spans="1:8" s="2" customFormat="1" x14ac:dyDescent="0.2">
      <c r="A183" s="81"/>
      <c r="B183" s="81"/>
      <c r="D183" s="88"/>
      <c r="E183" s="81"/>
      <c r="F183" s="81"/>
      <c r="G183" s="81"/>
      <c r="H183" s="81"/>
    </row>
    <row r="184" spans="1:8" s="2" customFormat="1" x14ac:dyDescent="0.2">
      <c r="A184" s="81"/>
      <c r="B184" s="81"/>
      <c r="D184" s="88"/>
      <c r="E184" s="81"/>
      <c r="F184" s="81"/>
      <c r="G184" s="81"/>
      <c r="H184" s="81"/>
    </row>
    <row r="185" spans="1:8" s="2" customFormat="1" x14ac:dyDescent="0.2">
      <c r="A185" s="81"/>
      <c r="B185" s="81"/>
      <c r="D185" s="88"/>
      <c r="E185" s="81"/>
      <c r="F185" s="81"/>
      <c r="G185" s="81"/>
      <c r="H185" s="81"/>
    </row>
    <row r="186" spans="1:8" s="2" customFormat="1" x14ac:dyDescent="0.2">
      <c r="A186" s="81"/>
      <c r="B186" s="81"/>
      <c r="D186" s="88"/>
      <c r="E186" s="81"/>
      <c r="F186" s="81"/>
      <c r="G186" s="81"/>
      <c r="H186" s="81"/>
    </row>
    <row r="187" spans="1:8" s="2" customFormat="1" x14ac:dyDescent="0.2">
      <c r="A187" s="81"/>
      <c r="B187" s="81"/>
      <c r="D187" s="88"/>
      <c r="E187" s="81"/>
      <c r="F187" s="81"/>
      <c r="G187" s="81"/>
      <c r="H187" s="81"/>
    </row>
    <row r="188" spans="1:8" s="2" customFormat="1" x14ac:dyDescent="0.2">
      <c r="A188" s="81"/>
      <c r="B188" s="81"/>
      <c r="D188" s="88"/>
      <c r="E188" s="81"/>
      <c r="F188" s="81"/>
      <c r="G188" s="81"/>
      <c r="H188" s="81"/>
    </row>
    <row r="189" spans="1:8" s="2" customFormat="1" x14ac:dyDescent="0.2">
      <c r="A189" s="81"/>
      <c r="B189" s="81"/>
      <c r="D189" s="88"/>
      <c r="E189" s="81"/>
      <c r="F189" s="81"/>
      <c r="G189" s="81"/>
      <c r="H189" s="81"/>
    </row>
    <row r="190" spans="1:8" s="2" customFormat="1" x14ac:dyDescent="0.2">
      <c r="A190" s="81"/>
      <c r="B190" s="81"/>
      <c r="D190" s="88"/>
      <c r="E190" s="81"/>
      <c r="F190" s="81"/>
      <c r="G190" s="81"/>
      <c r="H190" s="81"/>
    </row>
    <row r="191" spans="1:8" s="2" customFormat="1" x14ac:dyDescent="0.2">
      <c r="A191" s="81"/>
      <c r="B191" s="81"/>
      <c r="D191" s="88"/>
      <c r="E191" s="81"/>
      <c r="F191" s="81"/>
      <c r="G191" s="81"/>
      <c r="H191" s="81"/>
    </row>
    <row r="192" spans="1:8" s="2" customFormat="1" x14ac:dyDescent="0.2">
      <c r="A192" s="81"/>
      <c r="B192" s="81"/>
      <c r="D192" s="88"/>
      <c r="E192" s="81"/>
      <c r="F192" s="81"/>
      <c r="G192" s="81"/>
      <c r="H192" s="81"/>
    </row>
    <row r="193" spans="1:19" s="2" customFormat="1" x14ac:dyDescent="0.2">
      <c r="A193" s="81"/>
      <c r="B193" s="81"/>
      <c r="D193" s="88"/>
      <c r="E193" s="81"/>
      <c r="F193" s="81"/>
      <c r="G193" s="81"/>
      <c r="H193" s="81"/>
    </row>
    <row r="194" spans="1:19" s="2" customFormat="1" x14ac:dyDescent="0.2">
      <c r="A194" s="81"/>
      <c r="B194" s="81"/>
      <c r="D194" s="88"/>
      <c r="E194" s="81"/>
      <c r="F194" s="81"/>
      <c r="G194" s="81"/>
      <c r="H194" s="81"/>
    </row>
    <row r="195" spans="1:19" s="2" customFormat="1" x14ac:dyDescent="0.2">
      <c r="A195" s="81"/>
      <c r="B195" s="81"/>
      <c r="D195" s="88"/>
      <c r="E195" s="81"/>
      <c r="F195" s="81"/>
      <c r="G195" s="81"/>
      <c r="H195" s="81"/>
    </row>
    <row r="196" spans="1:19" s="2" customFormat="1" x14ac:dyDescent="0.2">
      <c r="A196" s="81"/>
      <c r="B196" s="81"/>
      <c r="D196" s="88"/>
      <c r="E196" s="81"/>
      <c r="F196" s="81"/>
      <c r="G196" s="81"/>
      <c r="H196" s="81"/>
    </row>
    <row r="197" spans="1:19" s="2" customFormat="1" x14ac:dyDescent="0.2">
      <c r="A197" s="81"/>
      <c r="B197" s="81"/>
      <c r="D197" s="88"/>
      <c r="E197" s="81"/>
      <c r="F197" s="81"/>
      <c r="G197" s="81"/>
      <c r="H197" s="81"/>
    </row>
    <row r="198" spans="1:19" s="2" customFormat="1" x14ac:dyDescent="0.2">
      <c r="A198" s="81"/>
      <c r="B198" s="81"/>
      <c r="D198" s="88"/>
      <c r="E198" s="81"/>
      <c r="F198" s="81"/>
      <c r="G198" s="81"/>
      <c r="H198" s="81"/>
    </row>
    <row r="199" spans="1:19" s="2" customFormat="1" x14ac:dyDescent="0.2">
      <c r="A199" s="81"/>
      <c r="B199" s="81"/>
      <c r="D199" s="88"/>
      <c r="E199" s="81"/>
      <c r="F199" s="81"/>
      <c r="G199" s="81"/>
      <c r="H199" s="81"/>
    </row>
    <row r="200" spans="1:19" s="2" customFormat="1" x14ac:dyDescent="0.2">
      <c r="A200" s="81"/>
      <c r="B200" s="81"/>
      <c r="D200" s="88"/>
      <c r="E200" s="81"/>
      <c r="F200" s="81"/>
      <c r="G200" s="81"/>
      <c r="H200" s="81"/>
    </row>
    <row r="201" spans="1:19" s="2" customFormat="1" x14ac:dyDescent="0.2">
      <c r="A201" s="81"/>
      <c r="B201" s="81"/>
      <c r="D201" s="88"/>
      <c r="E201" s="81"/>
      <c r="F201" s="81"/>
      <c r="G201" s="81"/>
      <c r="H201" s="81"/>
    </row>
    <row r="202" spans="1:19" s="2" customFormat="1" x14ac:dyDescent="0.2">
      <c r="A202" s="81"/>
      <c r="B202" s="81"/>
      <c r="D202" s="88"/>
      <c r="E202" s="81"/>
      <c r="F202" s="81"/>
      <c r="G202" s="81"/>
      <c r="H202" s="81"/>
    </row>
    <row r="203" spans="1:19" s="2" customFormat="1" x14ac:dyDescent="0.2">
      <c r="A203" s="81"/>
      <c r="B203" s="81"/>
      <c r="D203" s="88"/>
      <c r="E203" s="81"/>
      <c r="F203" s="81"/>
      <c r="G203" s="81"/>
      <c r="H203" s="81"/>
    </row>
    <row r="204" spans="1:19" s="2" customFormat="1" x14ac:dyDescent="0.2">
      <c r="A204" s="81"/>
      <c r="B204" s="81"/>
      <c r="D204" s="88"/>
      <c r="E204" s="81"/>
      <c r="F204" s="81"/>
      <c r="G204" s="81"/>
      <c r="H204" s="81"/>
    </row>
    <row r="205" spans="1:19" s="2" customFormat="1" x14ac:dyDescent="0.2">
      <c r="A205" s="81"/>
      <c r="B205" s="81"/>
      <c r="D205" s="88"/>
      <c r="E205" s="81"/>
      <c r="F205" s="81"/>
      <c r="G205" s="81"/>
      <c r="H205" s="81"/>
    </row>
    <row r="206" spans="1:19" s="2" customFormat="1" x14ac:dyDescent="0.2">
      <c r="A206" s="81"/>
      <c r="B206" s="81"/>
      <c r="D206" s="88"/>
      <c r="E206" s="81"/>
      <c r="F206" s="81"/>
      <c r="G206" s="81"/>
      <c r="H206" s="8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x14ac:dyDescent="0.2">
      <c r="C207" s="2"/>
    </row>
    <row r="208" spans="1:19" x14ac:dyDescent="0.2">
      <c r="C208" s="2"/>
    </row>
    <row r="209" spans="1:8" x14ac:dyDescent="0.2">
      <c r="C209" s="2"/>
    </row>
    <row r="210" spans="1:8" x14ac:dyDescent="0.2">
      <c r="C210" s="2"/>
    </row>
    <row r="216" spans="1:8" x14ac:dyDescent="0.2">
      <c r="A216" s="1"/>
      <c r="B216" s="1"/>
      <c r="D216" s="1"/>
      <c r="E216" s="1"/>
      <c r="F216" s="1"/>
      <c r="G216" s="1"/>
      <c r="H216" s="1"/>
    </row>
    <row r="217" spans="1:8" x14ac:dyDescent="0.2">
      <c r="A217" s="1"/>
      <c r="B217" s="1"/>
      <c r="D217" s="1"/>
      <c r="E217" s="1"/>
      <c r="F217" s="1"/>
      <c r="G217" s="1"/>
      <c r="H217" s="1"/>
    </row>
    <row r="218" spans="1:8" x14ac:dyDescent="0.2">
      <c r="A218" s="1"/>
      <c r="B218" s="1"/>
      <c r="D218" s="1"/>
      <c r="E218" s="1"/>
      <c r="F218" s="1"/>
      <c r="G218" s="1"/>
      <c r="H218" s="1"/>
    </row>
    <row r="219" spans="1:8" x14ac:dyDescent="0.2">
      <c r="A219" s="1"/>
      <c r="B219" s="1"/>
      <c r="D219" s="1"/>
      <c r="E219" s="1"/>
      <c r="F219" s="1"/>
      <c r="G219" s="1"/>
      <c r="H219" s="1"/>
    </row>
    <row r="220" spans="1:8" x14ac:dyDescent="0.2">
      <c r="A220" s="1"/>
      <c r="B220" s="1"/>
      <c r="D220" s="1"/>
      <c r="E220" s="1"/>
      <c r="F220" s="1"/>
      <c r="G220" s="1"/>
      <c r="H220" s="1"/>
    </row>
    <row r="221" spans="1:8" x14ac:dyDescent="0.2">
      <c r="A221" s="1"/>
      <c r="B221" s="1"/>
      <c r="D221" s="1"/>
      <c r="E221" s="1"/>
      <c r="F221" s="1"/>
      <c r="G221" s="1"/>
      <c r="H221" s="1"/>
    </row>
    <row r="222" spans="1:8" x14ac:dyDescent="0.2">
      <c r="A222" s="1"/>
      <c r="B222" s="1"/>
      <c r="D222" s="1"/>
      <c r="E222" s="1"/>
      <c r="F222" s="1"/>
      <c r="G222" s="1"/>
      <c r="H222" s="1"/>
    </row>
    <row r="223" spans="1:8" x14ac:dyDescent="0.2">
      <c r="A223" s="1"/>
      <c r="B223" s="1"/>
      <c r="D223" s="1"/>
      <c r="E223" s="1"/>
      <c r="F223" s="1"/>
      <c r="G223" s="1"/>
      <c r="H223" s="1"/>
    </row>
    <row r="224" spans="1:8" x14ac:dyDescent="0.2">
      <c r="A224" s="1"/>
      <c r="B224" s="1"/>
      <c r="D224" s="1"/>
      <c r="E224" s="1"/>
      <c r="F224" s="1"/>
      <c r="G224" s="1"/>
      <c r="H224" s="1"/>
    </row>
    <row r="225" spans="1:8" x14ac:dyDescent="0.2">
      <c r="A225" s="1"/>
      <c r="B225" s="1"/>
      <c r="D225" s="1"/>
      <c r="E225" s="1"/>
      <c r="F225" s="1"/>
      <c r="G225" s="1"/>
      <c r="H225" s="1"/>
    </row>
    <row r="226" spans="1:8" x14ac:dyDescent="0.2">
      <c r="A226" s="1"/>
      <c r="B226" s="1"/>
      <c r="D226" s="1"/>
      <c r="E226" s="1"/>
      <c r="F226" s="1"/>
      <c r="G226" s="1"/>
      <c r="H226" s="1"/>
    </row>
    <row r="227" spans="1:8" x14ac:dyDescent="0.2">
      <c r="A227" s="1"/>
      <c r="B227" s="1"/>
      <c r="D227" s="1"/>
      <c r="E227" s="1"/>
      <c r="F227" s="1"/>
      <c r="G227" s="1"/>
      <c r="H227" s="1"/>
    </row>
    <row r="228" spans="1:8" x14ac:dyDescent="0.2">
      <c r="A228" s="1"/>
      <c r="B228" s="1"/>
      <c r="D228" s="1"/>
      <c r="E228" s="1"/>
      <c r="F228" s="1"/>
      <c r="G228" s="1"/>
      <c r="H228" s="1"/>
    </row>
    <row r="229" spans="1:8" x14ac:dyDescent="0.2">
      <c r="A229" s="1"/>
      <c r="B229" s="1"/>
      <c r="D229" s="1"/>
      <c r="E229" s="1"/>
      <c r="F229" s="1"/>
      <c r="G229" s="1"/>
      <c r="H229" s="1"/>
    </row>
    <row r="230" spans="1:8" x14ac:dyDescent="0.2">
      <c r="A230" s="1"/>
      <c r="B230" s="1"/>
      <c r="D230" s="1"/>
      <c r="E230" s="1"/>
      <c r="F230" s="1"/>
      <c r="G230" s="1"/>
      <c r="H230" s="1"/>
    </row>
    <row r="231" spans="1:8" x14ac:dyDescent="0.2">
      <c r="A231" s="1"/>
      <c r="B231" s="1"/>
      <c r="D231" s="1"/>
      <c r="E231" s="1"/>
      <c r="F231" s="1"/>
      <c r="G231" s="1"/>
      <c r="H231" s="1"/>
    </row>
    <row r="232" spans="1:8" x14ac:dyDescent="0.2">
      <c r="A232" s="1"/>
      <c r="B232" s="1"/>
      <c r="D232" s="1"/>
      <c r="E232" s="1"/>
      <c r="F232" s="1"/>
      <c r="G232" s="1"/>
      <c r="H232" s="1"/>
    </row>
    <row r="233" spans="1:8" x14ac:dyDescent="0.2">
      <c r="A233" s="1"/>
      <c r="B233" s="1"/>
      <c r="D233" s="1"/>
      <c r="E233" s="1"/>
      <c r="F233" s="1"/>
      <c r="G233" s="1"/>
      <c r="H233" s="1"/>
    </row>
    <row r="234" spans="1:8" x14ac:dyDescent="0.2">
      <c r="A234" s="1"/>
      <c r="B234" s="1"/>
      <c r="D234" s="1"/>
      <c r="E234" s="1"/>
      <c r="F234" s="1"/>
      <c r="G234" s="1"/>
      <c r="H234" s="1"/>
    </row>
    <row r="235" spans="1:8" x14ac:dyDescent="0.2">
      <c r="A235" s="1"/>
      <c r="B235" s="1"/>
      <c r="D235" s="1"/>
      <c r="E235" s="1"/>
      <c r="F235" s="1"/>
      <c r="G235" s="1"/>
      <c r="H235" s="1"/>
    </row>
    <row r="236" spans="1:8" x14ac:dyDescent="0.2">
      <c r="A236" s="1"/>
      <c r="B236" s="1"/>
      <c r="D236" s="1"/>
      <c r="E236" s="1"/>
      <c r="F236" s="1"/>
      <c r="G236" s="1"/>
      <c r="H236" s="1"/>
    </row>
    <row r="237" spans="1:8" x14ac:dyDescent="0.2">
      <c r="A237" s="1"/>
      <c r="B237" s="1"/>
      <c r="D237" s="1"/>
      <c r="E237" s="1"/>
      <c r="F237" s="1"/>
      <c r="G237" s="1"/>
      <c r="H237" s="1"/>
    </row>
    <row r="238" spans="1:8" x14ac:dyDescent="0.2">
      <c r="A238" s="1"/>
      <c r="B238" s="1"/>
      <c r="D238" s="1"/>
      <c r="E238" s="1"/>
      <c r="F238" s="1"/>
      <c r="G238" s="1"/>
      <c r="H238" s="1"/>
    </row>
    <row r="239" spans="1:8" x14ac:dyDescent="0.2">
      <c r="A239" s="1"/>
      <c r="B239" s="1"/>
      <c r="D239" s="1"/>
      <c r="E239" s="1"/>
      <c r="F239" s="1"/>
      <c r="G239" s="1"/>
      <c r="H239" s="1"/>
    </row>
    <row r="240" spans="1:8" x14ac:dyDescent="0.2">
      <c r="A240" s="1"/>
      <c r="B240" s="1"/>
      <c r="D240" s="1"/>
      <c r="E240" s="1"/>
      <c r="F240" s="1"/>
      <c r="G240" s="1"/>
      <c r="H240" s="1"/>
    </row>
    <row r="241" spans="1:8" x14ac:dyDescent="0.2">
      <c r="A241" s="1"/>
      <c r="B241" s="1"/>
      <c r="D241" s="1"/>
      <c r="E241" s="1"/>
      <c r="F241" s="1"/>
      <c r="G241" s="1"/>
      <c r="H241" s="1"/>
    </row>
    <row r="242" spans="1:8" x14ac:dyDescent="0.2">
      <c r="A242" s="1"/>
      <c r="B242" s="1"/>
      <c r="D242" s="1"/>
      <c r="E242" s="1"/>
      <c r="F242" s="1"/>
      <c r="G242" s="1"/>
      <c r="H242" s="1"/>
    </row>
    <row r="243" spans="1:8" x14ac:dyDescent="0.2">
      <c r="A243" s="1"/>
      <c r="B243" s="1"/>
      <c r="D243" s="1"/>
      <c r="E243" s="1"/>
      <c r="F243" s="1"/>
      <c r="G243" s="1"/>
      <c r="H243" s="1"/>
    </row>
    <row r="244" spans="1:8" x14ac:dyDescent="0.2">
      <c r="A244" s="1"/>
      <c r="B244" s="1"/>
      <c r="D244" s="1"/>
      <c r="E244" s="1"/>
      <c r="F244" s="1"/>
      <c r="G244" s="1"/>
      <c r="H244" s="1"/>
    </row>
    <row r="245" spans="1:8" x14ac:dyDescent="0.2">
      <c r="A245" s="1"/>
      <c r="B245" s="1"/>
      <c r="D245" s="1"/>
      <c r="E245" s="1"/>
      <c r="F245" s="1"/>
      <c r="G245" s="1"/>
      <c r="H245" s="1"/>
    </row>
    <row r="246" spans="1:8" x14ac:dyDescent="0.2">
      <c r="A246" s="1"/>
      <c r="B246" s="1"/>
      <c r="D246" s="1"/>
      <c r="E246" s="1"/>
      <c r="F246" s="1"/>
      <c r="G246" s="1"/>
      <c r="H246" s="1"/>
    </row>
    <row r="247" spans="1:8" x14ac:dyDescent="0.2">
      <c r="A247" s="1"/>
      <c r="B247" s="1"/>
      <c r="D247" s="1"/>
      <c r="E247" s="1"/>
      <c r="F247" s="1"/>
      <c r="G247" s="1"/>
      <c r="H247" s="1"/>
    </row>
    <row r="248" spans="1:8" x14ac:dyDescent="0.2">
      <c r="A248" s="1"/>
      <c r="B248" s="1"/>
      <c r="D248" s="1"/>
      <c r="E248" s="1"/>
      <c r="F248" s="1"/>
      <c r="G248" s="1"/>
      <c r="H248" s="1"/>
    </row>
    <row r="249" spans="1:8" x14ac:dyDescent="0.2">
      <c r="A249" s="1"/>
      <c r="B249" s="1"/>
      <c r="D249" s="1"/>
      <c r="E249" s="1"/>
      <c r="F249" s="1"/>
      <c r="G249" s="1"/>
      <c r="H249" s="1"/>
    </row>
    <row r="250" spans="1:8" x14ac:dyDescent="0.2">
      <c r="A250" s="1"/>
      <c r="B250" s="1"/>
      <c r="D250" s="1"/>
      <c r="E250" s="1"/>
      <c r="F250" s="1"/>
      <c r="G250" s="1"/>
      <c r="H250" s="1"/>
    </row>
    <row r="251" spans="1:8" x14ac:dyDescent="0.2">
      <c r="A251" s="1"/>
      <c r="B251" s="1"/>
      <c r="D251" s="1"/>
      <c r="E251" s="1"/>
      <c r="F251" s="1"/>
      <c r="G251" s="1"/>
      <c r="H251" s="1"/>
    </row>
    <row r="252" spans="1:8" x14ac:dyDescent="0.2">
      <c r="A252" s="1"/>
      <c r="B252" s="1"/>
      <c r="D252" s="1"/>
      <c r="E252" s="1"/>
      <c r="F252" s="1"/>
      <c r="G252" s="1"/>
      <c r="H252" s="1"/>
    </row>
    <row r="253" spans="1:8" x14ac:dyDescent="0.2">
      <c r="A253" s="1"/>
      <c r="B253" s="1"/>
      <c r="D253" s="1"/>
      <c r="E253" s="1"/>
      <c r="F253" s="1"/>
      <c r="G253" s="1"/>
      <c r="H253" s="1"/>
    </row>
    <row r="254" spans="1:8" x14ac:dyDescent="0.2">
      <c r="A254" s="1"/>
      <c r="B254" s="1"/>
      <c r="D254" s="1"/>
      <c r="E254" s="1"/>
      <c r="F254" s="1"/>
      <c r="G254" s="1"/>
      <c r="H254" s="1"/>
    </row>
    <row r="255" spans="1:8" x14ac:dyDescent="0.2">
      <c r="A255" s="1"/>
      <c r="B255" s="1"/>
      <c r="D255" s="1"/>
      <c r="E255" s="1"/>
      <c r="F255" s="1"/>
      <c r="G255" s="1"/>
      <c r="H255" s="1"/>
    </row>
    <row r="256" spans="1:8" x14ac:dyDescent="0.2">
      <c r="A256" s="1"/>
      <c r="B256" s="1"/>
      <c r="D256" s="1"/>
      <c r="E256" s="1"/>
      <c r="F256" s="1"/>
      <c r="G256" s="1"/>
      <c r="H256" s="1"/>
    </row>
    <row r="257" spans="1:8" x14ac:dyDescent="0.2">
      <c r="A257" s="1"/>
      <c r="B257" s="1"/>
      <c r="D257" s="1"/>
      <c r="E257" s="1"/>
      <c r="F257" s="1"/>
      <c r="G257" s="1"/>
      <c r="H257" s="1"/>
    </row>
    <row r="258" spans="1:8" x14ac:dyDescent="0.2">
      <c r="A258" s="1"/>
      <c r="B258" s="1"/>
      <c r="D258" s="1"/>
      <c r="E258" s="1"/>
      <c r="F258" s="1"/>
      <c r="G258" s="1"/>
      <c r="H258" s="1"/>
    </row>
    <row r="259" spans="1:8" x14ac:dyDescent="0.2">
      <c r="A259" s="1"/>
      <c r="B259" s="1"/>
      <c r="D259" s="1"/>
      <c r="E259" s="1"/>
      <c r="F259" s="1"/>
      <c r="G259" s="1"/>
      <c r="H259" s="1"/>
    </row>
    <row r="260" spans="1:8" x14ac:dyDescent="0.2">
      <c r="A260" s="1"/>
      <c r="B260" s="1"/>
      <c r="D260" s="1"/>
      <c r="E260" s="1"/>
      <c r="F260" s="1"/>
      <c r="G260" s="1"/>
      <c r="H260" s="1"/>
    </row>
    <row r="261" spans="1:8" x14ac:dyDescent="0.2">
      <c r="A261" s="1"/>
      <c r="B261" s="1"/>
      <c r="D261" s="1"/>
      <c r="E261" s="1"/>
      <c r="F261" s="1"/>
      <c r="G261" s="1"/>
      <c r="H261" s="1"/>
    </row>
    <row r="262" spans="1:8" x14ac:dyDescent="0.2">
      <c r="A262" s="1"/>
      <c r="B262" s="1"/>
      <c r="D262" s="1"/>
      <c r="E262" s="1"/>
      <c r="F262" s="1"/>
      <c r="G262" s="1"/>
      <c r="H262" s="1"/>
    </row>
    <row r="263" spans="1:8" x14ac:dyDescent="0.2">
      <c r="A263" s="1"/>
      <c r="B263" s="1"/>
      <c r="D263" s="1"/>
      <c r="E263" s="1"/>
      <c r="F263" s="1"/>
      <c r="G263" s="1"/>
      <c r="H263" s="1"/>
    </row>
    <row r="264" spans="1:8" x14ac:dyDescent="0.2">
      <c r="A264" s="1"/>
      <c r="B264" s="1"/>
      <c r="D264" s="1"/>
      <c r="E264" s="1"/>
      <c r="F264" s="1"/>
      <c r="G264" s="1"/>
      <c r="H264" s="1"/>
    </row>
    <row r="265" spans="1:8" x14ac:dyDescent="0.2">
      <c r="A265" s="1"/>
      <c r="B265" s="1"/>
      <c r="D265" s="1"/>
      <c r="E265" s="1"/>
      <c r="F265" s="1"/>
      <c r="G265" s="1"/>
      <c r="H265" s="1"/>
    </row>
    <row r="266" spans="1:8" x14ac:dyDescent="0.2">
      <c r="A266" s="1"/>
      <c r="B266" s="1"/>
      <c r="D266" s="1"/>
      <c r="E266" s="1"/>
      <c r="F266" s="1"/>
      <c r="G266" s="1"/>
      <c r="H266" s="1"/>
    </row>
    <row r="267" spans="1:8" x14ac:dyDescent="0.2">
      <c r="A267" s="1"/>
      <c r="B267" s="1"/>
      <c r="D267" s="1"/>
      <c r="E267" s="1"/>
      <c r="F267" s="1"/>
      <c r="G267" s="1"/>
      <c r="H267" s="1"/>
    </row>
    <row r="268" spans="1:8" x14ac:dyDescent="0.2">
      <c r="A268" s="1"/>
      <c r="B268" s="1"/>
      <c r="D268" s="1"/>
      <c r="E268" s="1"/>
      <c r="F268" s="1"/>
      <c r="G268" s="1"/>
      <c r="H268" s="1"/>
    </row>
    <row r="269" spans="1:8" x14ac:dyDescent="0.2">
      <c r="A269" s="1"/>
      <c r="B269" s="1"/>
      <c r="D269" s="1"/>
      <c r="E269" s="1"/>
      <c r="F269" s="1"/>
      <c r="G269" s="1"/>
      <c r="H269" s="1"/>
    </row>
    <row r="270" spans="1:8" x14ac:dyDescent="0.2">
      <c r="A270" s="1"/>
      <c r="B270" s="1"/>
      <c r="D270" s="1"/>
      <c r="E270" s="1"/>
      <c r="F270" s="1"/>
      <c r="G270" s="1"/>
      <c r="H270" s="1"/>
    </row>
    <row r="271" spans="1:8" x14ac:dyDescent="0.2">
      <c r="A271" s="1"/>
      <c r="B271" s="1"/>
      <c r="D271" s="1"/>
      <c r="E271" s="1"/>
      <c r="F271" s="1"/>
      <c r="G271" s="1"/>
      <c r="H271" s="1"/>
    </row>
    <row r="272" spans="1:8" x14ac:dyDescent="0.2">
      <c r="A272" s="1"/>
      <c r="B272" s="1"/>
      <c r="D272" s="1"/>
      <c r="E272" s="1"/>
      <c r="F272" s="1"/>
      <c r="G272" s="1"/>
      <c r="H272" s="1"/>
    </row>
    <row r="273" spans="1:8" x14ac:dyDescent="0.2">
      <c r="A273" s="1"/>
      <c r="B273" s="1"/>
      <c r="D273" s="1"/>
      <c r="E273" s="1"/>
      <c r="F273" s="1"/>
      <c r="G273" s="1"/>
      <c r="H273" s="1"/>
    </row>
    <row r="274" spans="1:8" x14ac:dyDescent="0.2">
      <c r="A274" s="1"/>
      <c r="B274" s="1"/>
      <c r="D274" s="1"/>
      <c r="E274" s="1"/>
      <c r="F274" s="1"/>
      <c r="G274" s="1"/>
      <c r="H274" s="1"/>
    </row>
    <row r="275" spans="1:8" x14ac:dyDescent="0.2">
      <c r="A275" s="1"/>
      <c r="B275" s="1"/>
      <c r="D275" s="1"/>
      <c r="E275" s="1"/>
      <c r="F275" s="1"/>
      <c r="G275" s="1"/>
      <c r="H275" s="1"/>
    </row>
    <row r="280" spans="1:8" x14ac:dyDescent="0.2">
      <c r="A280" s="1"/>
      <c r="B280" s="1"/>
      <c r="D280" s="1"/>
      <c r="E280" s="1"/>
      <c r="F280" s="1"/>
      <c r="G280" s="1"/>
      <c r="H280" s="1"/>
    </row>
    <row r="281" spans="1:8" x14ac:dyDescent="0.2">
      <c r="A281" s="1"/>
      <c r="B281" s="1"/>
      <c r="D281" s="1"/>
      <c r="E281" s="1"/>
      <c r="F281" s="1"/>
      <c r="G281" s="1"/>
      <c r="H281" s="1"/>
    </row>
    <row r="282" spans="1:8" x14ac:dyDescent="0.2">
      <c r="A282" s="1"/>
      <c r="B282" s="1"/>
      <c r="D282" s="1"/>
      <c r="E282" s="1"/>
      <c r="F282" s="1"/>
      <c r="G282" s="1"/>
      <c r="H282" s="1"/>
    </row>
    <row r="283" spans="1:8" x14ac:dyDescent="0.2">
      <c r="A283" s="1"/>
      <c r="B283" s="1"/>
      <c r="D283" s="1"/>
      <c r="E283" s="1"/>
      <c r="F283" s="1"/>
      <c r="G283" s="1"/>
      <c r="H283" s="1"/>
    </row>
    <row r="284" spans="1:8" x14ac:dyDescent="0.2">
      <c r="A284" s="1"/>
      <c r="B284" s="1"/>
      <c r="D284" s="1"/>
      <c r="E284" s="1"/>
      <c r="F284" s="1"/>
      <c r="G284" s="1"/>
      <c r="H284" s="1"/>
    </row>
    <row r="285" spans="1:8" x14ac:dyDescent="0.2">
      <c r="A285" s="1"/>
      <c r="B285" s="1"/>
      <c r="D285" s="1"/>
      <c r="E285" s="1"/>
      <c r="F285" s="1"/>
      <c r="G285" s="1"/>
      <c r="H285" s="1"/>
    </row>
    <row r="286" spans="1:8" x14ac:dyDescent="0.2">
      <c r="A286" s="1"/>
      <c r="B286" s="1"/>
      <c r="D286" s="1"/>
      <c r="E286" s="1"/>
      <c r="F286" s="1"/>
      <c r="G286" s="1"/>
      <c r="H286" s="1"/>
    </row>
    <row r="287" spans="1:8" x14ac:dyDescent="0.2">
      <c r="A287" s="1"/>
      <c r="B287" s="1"/>
      <c r="D287" s="1"/>
      <c r="E287" s="1"/>
      <c r="F287" s="1"/>
      <c r="G287" s="1"/>
      <c r="H287" s="1"/>
    </row>
    <row r="288" spans="1:8" x14ac:dyDescent="0.2">
      <c r="A288" s="1"/>
      <c r="B288" s="1"/>
      <c r="D288" s="1"/>
      <c r="E288" s="1"/>
      <c r="F288" s="1"/>
      <c r="G288" s="1"/>
      <c r="H288" s="1"/>
    </row>
    <row r="289" spans="1:8" x14ac:dyDescent="0.2">
      <c r="A289" s="1"/>
      <c r="B289" s="1"/>
      <c r="D289" s="1"/>
      <c r="E289" s="1"/>
      <c r="F289" s="1"/>
      <c r="G289" s="1"/>
      <c r="H289" s="1"/>
    </row>
    <row r="290" spans="1:8" x14ac:dyDescent="0.2">
      <c r="A290" s="1"/>
      <c r="B290" s="1"/>
      <c r="D290" s="1"/>
      <c r="E290" s="1"/>
      <c r="F290" s="1"/>
      <c r="G290" s="1"/>
      <c r="H290" s="1"/>
    </row>
    <row r="291" spans="1:8" x14ac:dyDescent="0.2">
      <c r="A291" s="1"/>
      <c r="B291" s="1"/>
      <c r="D291" s="1"/>
      <c r="E291" s="1"/>
      <c r="F291" s="1"/>
      <c r="G291" s="1"/>
      <c r="H291" s="1"/>
    </row>
    <row r="292" spans="1:8" x14ac:dyDescent="0.2">
      <c r="A292" s="1"/>
      <c r="B292" s="1"/>
      <c r="D292" s="1"/>
      <c r="E292" s="1"/>
      <c r="F292" s="1"/>
      <c r="G292" s="1"/>
      <c r="H292" s="1"/>
    </row>
    <row r="293" spans="1:8" x14ac:dyDescent="0.2">
      <c r="A293" s="1"/>
      <c r="B293" s="1"/>
      <c r="D293" s="1"/>
      <c r="E293" s="1"/>
      <c r="F293" s="1"/>
      <c r="G293" s="1"/>
      <c r="H293" s="1"/>
    </row>
    <row r="294" spans="1:8" x14ac:dyDescent="0.2">
      <c r="A294" s="1"/>
      <c r="B294" s="1"/>
      <c r="D294" s="1"/>
      <c r="E294" s="1"/>
      <c r="F294" s="1"/>
      <c r="G294" s="1"/>
      <c r="H294" s="1"/>
    </row>
    <row r="295" spans="1:8" x14ac:dyDescent="0.2">
      <c r="A295" s="1"/>
      <c r="B295" s="1"/>
      <c r="D295" s="1"/>
      <c r="E295" s="1"/>
      <c r="F295" s="1"/>
      <c r="G295" s="1"/>
      <c r="H295" s="1"/>
    </row>
    <row r="296" spans="1:8" x14ac:dyDescent="0.2">
      <c r="A296" s="1"/>
      <c r="B296" s="1"/>
      <c r="D296" s="1"/>
      <c r="E296" s="1"/>
      <c r="F296" s="1"/>
      <c r="G296" s="1"/>
      <c r="H296" s="1"/>
    </row>
    <row r="297" spans="1:8" x14ac:dyDescent="0.2">
      <c r="A297" s="1"/>
      <c r="B297" s="1"/>
      <c r="D297" s="1"/>
      <c r="E297" s="1"/>
      <c r="F297" s="1"/>
      <c r="G297" s="1"/>
      <c r="H297" s="1"/>
    </row>
    <row r="298" spans="1:8" x14ac:dyDescent="0.2">
      <c r="A298" s="1"/>
      <c r="B298" s="1"/>
      <c r="D298" s="1"/>
      <c r="E298" s="1"/>
      <c r="F298" s="1"/>
      <c r="G298" s="1"/>
      <c r="H298" s="1"/>
    </row>
    <row r="299" spans="1:8" x14ac:dyDescent="0.2">
      <c r="A299" s="1"/>
      <c r="B299" s="1"/>
      <c r="D299" s="1"/>
      <c r="E299" s="1"/>
      <c r="F299" s="1"/>
      <c r="G299" s="1"/>
      <c r="H299" s="1"/>
    </row>
    <row r="300" spans="1:8" x14ac:dyDescent="0.2">
      <c r="A300" s="1"/>
      <c r="B300" s="1"/>
      <c r="D300" s="1"/>
      <c r="E300" s="1"/>
      <c r="F300" s="1"/>
      <c r="G300" s="1"/>
      <c r="H300" s="1"/>
    </row>
    <row r="301" spans="1:8" x14ac:dyDescent="0.2">
      <c r="A301" s="1"/>
      <c r="B301" s="1"/>
      <c r="D301" s="1"/>
      <c r="E301" s="1"/>
      <c r="F301" s="1"/>
      <c r="G301" s="1"/>
      <c r="H301" s="1"/>
    </row>
    <row r="302" spans="1:8" x14ac:dyDescent="0.2">
      <c r="A302" s="1"/>
      <c r="B302" s="1"/>
      <c r="D302" s="1"/>
      <c r="E302" s="1"/>
      <c r="F302" s="1"/>
      <c r="G302" s="1"/>
      <c r="H302" s="1"/>
    </row>
    <row r="303" spans="1:8" x14ac:dyDescent="0.2">
      <c r="A303" s="1"/>
      <c r="B303" s="1"/>
      <c r="D303" s="1"/>
      <c r="E303" s="1"/>
      <c r="F303" s="1"/>
      <c r="G303" s="1"/>
      <c r="H303" s="1"/>
    </row>
    <row r="304" spans="1:8" x14ac:dyDescent="0.2">
      <c r="A304" s="1"/>
      <c r="B304" s="1"/>
      <c r="D304" s="1"/>
      <c r="E304" s="1"/>
      <c r="F304" s="1"/>
      <c r="G304" s="1"/>
      <c r="H304" s="1"/>
    </row>
    <row r="305" spans="1:8" x14ac:dyDescent="0.2">
      <c r="A305" s="1"/>
      <c r="B305" s="1"/>
      <c r="D305" s="1"/>
      <c r="E305" s="1"/>
      <c r="F305" s="1"/>
      <c r="G305" s="1"/>
      <c r="H305" s="1"/>
    </row>
    <row r="306" spans="1:8" x14ac:dyDescent="0.2">
      <c r="A306" s="1"/>
      <c r="B306" s="1"/>
      <c r="D306" s="1"/>
      <c r="E306" s="1"/>
      <c r="F306" s="1"/>
      <c r="G306" s="1"/>
      <c r="H306" s="1"/>
    </row>
    <row r="307" spans="1:8" x14ac:dyDescent="0.2">
      <c r="A307" s="1"/>
      <c r="B307" s="1"/>
      <c r="D307" s="1"/>
      <c r="E307" s="1"/>
      <c r="F307" s="1"/>
      <c r="G307" s="1"/>
      <c r="H307" s="1"/>
    </row>
  </sheetData>
  <mergeCells count="10">
    <mergeCell ref="L2:N2"/>
    <mergeCell ref="O2:Q2"/>
    <mergeCell ref="R2:R3"/>
    <mergeCell ref="S2:S3"/>
    <mergeCell ref="A1:I1"/>
    <mergeCell ref="A2:A3"/>
    <mergeCell ref="B2:B3"/>
    <mergeCell ref="C2:C3"/>
    <mergeCell ref="D2:D3"/>
    <mergeCell ref="E2:I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442"/>
  <sheetViews>
    <sheetView tabSelected="1" topLeftCell="F1" workbookViewId="0">
      <selection activeCell="N30" sqref="N30"/>
    </sheetView>
  </sheetViews>
  <sheetFormatPr defaultRowHeight="12.75" x14ac:dyDescent="0.2"/>
  <cols>
    <col min="1" max="1" width="9.140625" style="1"/>
    <col min="2" max="3" width="4.85546875" style="90" customWidth="1"/>
    <col min="4" max="4" width="22.42578125" style="1" customWidth="1"/>
    <col min="5" max="5" width="30.140625" style="91" customWidth="1"/>
    <col min="6" max="6" width="8.7109375" style="90" customWidth="1"/>
    <col min="7" max="7" width="9.42578125" style="90" customWidth="1"/>
    <col min="8" max="8" width="9" style="90" customWidth="1"/>
    <col min="9" max="9" width="8.7109375" style="90" customWidth="1"/>
    <col min="10" max="10" width="17.5703125" style="1" customWidth="1"/>
    <col min="11" max="11" width="9.140625" style="1"/>
    <col min="12" max="12" width="28.140625" style="1" customWidth="1"/>
    <col min="13" max="17" width="8.42578125" style="1" customWidth="1"/>
    <col min="18" max="23" width="13.5703125" style="1" customWidth="1"/>
    <col min="24" max="251" width="9.140625" style="1"/>
    <col min="252" max="253" width="4.85546875" style="1" customWidth="1"/>
    <col min="254" max="254" width="22.42578125" style="1" customWidth="1"/>
    <col min="255" max="255" width="30.140625" style="1" customWidth="1"/>
    <col min="256" max="256" width="8.7109375" style="1" customWidth="1"/>
    <col min="257" max="257" width="9.42578125" style="1" customWidth="1"/>
    <col min="258" max="258" width="9" style="1" customWidth="1"/>
    <col min="259" max="259" width="8.7109375" style="1" customWidth="1"/>
    <col min="260" max="260" width="17.5703125" style="1" customWidth="1"/>
    <col min="261" max="261" width="9.140625" style="1"/>
    <col min="262" max="262" width="28.140625" style="1" customWidth="1"/>
    <col min="263" max="273" width="8.42578125" style="1" customWidth="1"/>
    <col min="274" max="279" width="13.5703125" style="1" customWidth="1"/>
    <col min="280" max="507" width="9.140625" style="1"/>
    <col min="508" max="509" width="4.85546875" style="1" customWidth="1"/>
    <col min="510" max="510" width="22.42578125" style="1" customWidth="1"/>
    <col min="511" max="511" width="30.140625" style="1" customWidth="1"/>
    <col min="512" max="512" width="8.7109375" style="1" customWidth="1"/>
    <col min="513" max="513" width="9.42578125" style="1" customWidth="1"/>
    <col min="514" max="514" width="9" style="1" customWidth="1"/>
    <col min="515" max="515" width="8.7109375" style="1" customWidth="1"/>
    <col min="516" max="516" width="17.5703125" style="1" customWidth="1"/>
    <col min="517" max="517" width="9.140625" style="1"/>
    <col min="518" max="518" width="28.140625" style="1" customWidth="1"/>
    <col min="519" max="529" width="8.42578125" style="1" customWidth="1"/>
    <col min="530" max="535" width="13.5703125" style="1" customWidth="1"/>
    <col min="536" max="763" width="9.140625" style="1"/>
    <col min="764" max="765" width="4.85546875" style="1" customWidth="1"/>
    <col min="766" max="766" width="22.42578125" style="1" customWidth="1"/>
    <col min="767" max="767" width="30.140625" style="1" customWidth="1"/>
    <col min="768" max="768" width="8.7109375" style="1" customWidth="1"/>
    <col min="769" max="769" width="9.42578125" style="1" customWidth="1"/>
    <col min="770" max="770" width="9" style="1" customWidth="1"/>
    <col min="771" max="771" width="8.7109375" style="1" customWidth="1"/>
    <col min="772" max="772" width="17.5703125" style="1" customWidth="1"/>
    <col min="773" max="773" width="9.140625" style="1"/>
    <col min="774" max="774" width="28.140625" style="1" customWidth="1"/>
    <col min="775" max="785" width="8.42578125" style="1" customWidth="1"/>
    <col min="786" max="791" width="13.5703125" style="1" customWidth="1"/>
    <col min="792" max="1019" width="9.140625" style="1"/>
    <col min="1020" max="1021" width="4.85546875" style="1" customWidth="1"/>
    <col min="1022" max="1022" width="22.42578125" style="1" customWidth="1"/>
    <col min="1023" max="1023" width="30.140625" style="1" customWidth="1"/>
    <col min="1024" max="1024" width="8.7109375" style="1" customWidth="1"/>
    <col min="1025" max="1025" width="9.42578125" style="1" customWidth="1"/>
    <col min="1026" max="1026" width="9" style="1" customWidth="1"/>
    <col min="1027" max="1027" width="8.7109375" style="1" customWidth="1"/>
    <col min="1028" max="1028" width="17.5703125" style="1" customWidth="1"/>
    <col min="1029" max="1029" width="9.140625" style="1"/>
    <col min="1030" max="1030" width="28.140625" style="1" customWidth="1"/>
    <col min="1031" max="1041" width="8.42578125" style="1" customWidth="1"/>
    <col min="1042" max="1047" width="13.5703125" style="1" customWidth="1"/>
    <col min="1048" max="1275" width="9.140625" style="1"/>
    <col min="1276" max="1277" width="4.85546875" style="1" customWidth="1"/>
    <col min="1278" max="1278" width="22.42578125" style="1" customWidth="1"/>
    <col min="1279" max="1279" width="30.140625" style="1" customWidth="1"/>
    <col min="1280" max="1280" width="8.7109375" style="1" customWidth="1"/>
    <col min="1281" max="1281" width="9.42578125" style="1" customWidth="1"/>
    <col min="1282" max="1282" width="9" style="1" customWidth="1"/>
    <col min="1283" max="1283" width="8.7109375" style="1" customWidth="1"/>
    <col min="1284" max="1284" width="17.5703125" style="1" customWidth="1"/>
    <col min="1285" max="1285" width="9.140625" style="1"/>
    <col min="1286" max="1286" width="28.140625" style="1" customWidth="1"/>
    <col min="1287" max="1297" width="8.42578125" style="1" customWidth="1"/>
    <col min="1298" max="1303" width="13.5703125" style="1" customWidth="1"/>
    <col min="1304" max="1531" width="9.140625" style="1"/>
    <col min="1532" max="1533" width="4.85546875" style="1" customWidth="1"/>
    <col min="1534" max="1534" width="22.42578125" style="1" customWidth="1"/>
    <col min="1535" max="1535" width="30.140625" style="1" customWidth="1"/>
    <col min="1536" max="1536" width="8.7109375" style="1" customWidth="1"/>
    <col min="1537" max="1537" width="9.42578125" style="1" customWidth="1"/>
    <col min="1538" max="1538" width="9" style="1" customWidth="1"/>
    <col min="1539" max="1539" width="8.7109375" style="1" customWidth="1"/>
    <col min="1540" max="1540" width="17.5703125" style="1" customWidth="1"/>
    <col min="1541" max="1541" width="9.140625" style="1"/>
    <col min="1542" max="1542" width="28.140625" style="1" customWidth="1"/>
    <col min="1543" max="1553" width="8.42578125" style="1" customWidth="1"/>
    <col min="1554" max="1559" width="13.5703125" style="1" customWidth="1"/>
    <col min="1560" max="1787" width="9.140625" style="1"/>
    <col min="1788" max="1789" width="4.85546875" style="1" customWidth="1"/>
    <col min="1790" max="1790" width="22.42578125" style="1" customWidth="1"/>
    <col min="1791" max="1791" width="30.140625" style="1" customWidth="1"/>
    <col min="1792" max="1792" width="8.7109375" style="1" customWidth="1"/>
    <col min="1793" max="1793" width="9.42578125" style="1" customWidth="1"/>
    <col min="1794" max="1794" width="9" style="1" customWidth="1"/>
    <col min="1795" max="1795" width="8.7109375" style="1" customWidth="1"/>
    <col min="1796" max="1796" width="17.5703125" style="1" customWidth="1"/>
    <col min="1797" max="1797" width="9.140625" style="1"/>
    <col min="1798" max="1798" width="28.140625" style="1" customWidth="1"/>
    <col min="1799" max="1809" width="8.42578125" style="1" customWidth="1"/>
    <col min="1810" max="1815" width="13.5703125" style="1" customWidth="1"/>
    <col min="1816" max="2043" width="9.140625" style="1"/>
    <col min="2044" max="2045" width="4.85546875" style="1" customWidth="1"/>
    <col min="2046" max="2046" width="22.42578125" style="1" customWidth="1"/>
    <col min="2047" max="2047" width="30.140625" style="1" customWidth="1"/>
    <col min="2048" max="2048" width="8.7109375" style="1" customWidth="1"/>
    <col min="2049" max="2049" width="9.42578125" style="1" customWidth="1"/>
    <col min="2050" max="2050" width="9" style="1" customWidth="1"/>
    <col min="2051" max="2051" width="8.7109375" style="1" customWidth="1"/>
    <col min="2052" max="2052" width="17.5703125" style="1" customWidth="1"/>
    <col min="2053" max="2053" width="9.140625" style="1"/>
    <col min="2054" max="2054" width="28.140625" style="1" customWidth="1"/>
    <col min="2055" max="2065" width="8.42578125" style="1" customWidth="1"/>
    <col min="2066" max="2071" width="13.5703125" style="1" customWidth="1"/>
    <col min="2072" max="2299" width="9.140625" style="1"/>
    <col min="2300" max="2301" width="4.85546875" style="1" customWidth="1"/>
    <col min="2302" max="2302" width="22.42578125" style="1" customWidth="1"/>
    <col min="2303" max="2303" width="30.140625" style="1" customWidth="1"/>
    <col min="2304" max="2304" width="8.7109375" style="1" customWidth="1"/>
    <col min="2305" max="2305" width="9.42578125" style="1" customWidth="1"/>
    <col min="2306" max="2306" width="9" style="1" customWidth="1"/>
    <col min="2307" max="2307" width="8.7109375" style="1" customWidth="1"/>
    <col min="2308" max="2308" width="17.5703125" style="1" customWidth="1"/>
    <col min="2309" max="2309" width="9.140625" style="1"/>
    <col min="2310" max="2310" width="28.140625" style="1" customWidth="1"/>
    <col min="2311" max="2321" width="8.42578125" style="1" customWidth="1"/>
    <col min="2322" max="2327" width="13.5703125" style="1" customWidth="1"/>
    <col min="2328" max="2555" width="9.140625" style="1"/>
    <col min="2556" max="2557" width="4.85546875" style="1" customWidth="1"/>
    <col min="2558" max="2558" width="22.42578125" style="1" customWidth="1"/>
    <col min="2559" max="2559" width="30.140625" style="1" customWidth="1"/>
    <col min="2560" max="2560" width="8.7109375" style="1" customWidth="1"/>
    <col min="2561" max="2561" width="9.42578125" style="1" customWidth="1"/>
    <col min="2562" max="2562" width="9" style="1" customWidth="1"/>
    <col min="2563" max="2563" width="8.7109375" style="1" customWidth="1"/>
    <col min="2564" max="2564" width="17.5703125" style="1" customWidth="1"/>
    <col min="2565" max="2565" width="9.140625" style="1"/>
    <col min="2566" max="2566" width="28.140625" style="1" customWidth="1"/>
    <col min="2567" max="2577" width="8.42578125" style="1" customWidth="1"/>
    <col min="2578" max="2583" width="13.5703125" style="1" customWidth="1"/>
    <col min="2584" max="2811" width="9.140625" style="1"/>
    <col min="2812" max="2813" width="4.85546875" style="1" customWidth="1"/>
    <col min="2814" max="2814" width="22.42578125" style="1" customWidth="1"/>
    <col min="2815" max="2815" width="30.140625" style="1" customWidth="1"/>
    <col min="2816" max="2816" width="8.7109375" style="1" customWidth="1"/>
    <col min="2817" max="2817" width="9.42578125" style="1" customWidth="1"/>
    <col min="2818" max="2818" width="9" style="1" customWidth="1"/>
    <col min="2819" max="2819" width="8.7109375" style="1" customWidth="1"/>
    <col min="2820" max="2820" width="17.5703125" style="1" customWidth="1"/>
    <col min="2821" max="2821" width="9.140625" style="1"/>
    <col min="2822" max="2822" width="28.140625" style="1" customWidth="1"/>
    <col min="2823" max="2833" width="8.42578125" style="1" customWidth="1"/>
    <col min="2834" max="2839" width="13.5703125" style="1" customWidth="1"/>
    <col min="2840" max="3067" width="9.140625" style="1"/>
    <col min="3068" max="3069" width="4.85546875" style="1" customWidth="1"/>
    <col min="3070" max="3070" width="22.42578125" style="1" customWidth="1"/>
    <col min="3071" max="3071" width="30.140625" style="1" customWidth="1"/>
    <col min="3072" max="3072" width="8.7109375" style="1" customWidth="1"/>
    <col min="3073" max="3073" width="9.42578125" style="1" customWidth="1"/>
    <col min="3074" max="3074" width="9" style="1" customWidth="1"/>
    <col min="3075" max="3075" width="8.7109375" style="1" customWidth="1"/>
    <col min="3076" max="3076" width="17.5703125" style="1" customWidth="1"/>
    <col min="3077" max="3077" width="9.140625" style="1"/>
    <col min="3078" max="3078" width="28.140625" style="1" customWidth="1"/>
    <col min="3079" max="3089" width="8.42578125" style="1" customWidth="1"/>
    <col min="3090" max="3095" width="13.5703125" style="1" customWidth="1"/>
    <col min="3096" max="3323" width="9.140625" style="1"/>
    <col min="3324" max="3325" width="4.85546875" style="1" customWidth="1"/>
    <col min="3326" max="3326" width="22.42578125" style="1" customWidth="1"/>
    <col min="3327" max="3327" width="30.140625" style="1" customWidth="1"/>
    <col min="3328" max="3328" width="8.7109375" style="1" customWidth="1"/>
    <col min="3329" max="3329" width="9.42578125" style="1" customWidth="1"/>
    <col min="3330" max="3330" width="9" style="1" customWidth="1"/>
    <col min="3331" max="3331" width="8.7109375" style="1" customWidth="1"/>
    <col min="3332" max="3332" width="17.5703125" style="1" customWidth="1"/>
    <col min="3333" max="3333" width="9.140625" style="1"/>
    <col min="3334" max="3334" width="28.140625" style="1" customWidth="1"/>
    <col min="3335" max="3345" width="8.42578125" style="1" customWidth="1"/>
    <col min="3346" max="3351" width="13.5703125" style="1" customWidth="1"/>
    <col min="3352" max="3579" width="9.140625" style="1"/>
    <col min="3580" max="3581" width="4.85546875" style="1" customWidth="1"/>
    <col min="3582" max="3582" width="22.42578125" style="1" customWidth="1"/>
    <col min="3583" max="3583" width="30.140625" style="1" customWidth="1"/>
    <col min="3584" max="3584" width="8.7109375" style="1" customWidth="1"/>
    <col min="3585" max="3585" width="9.42578125" style="1" customWidth="1"/>
    <col min="3586" max="3586" width="9" style="1" customWidth="1"/>
    <col min="3587" max="3587" width="8.7109375" style="1" customWidth="1"/>
    <col min="3588" max="3588" width="17.5703125" style="1" customWidth="1"/>
    <col min="3589" max="3589" width="9.140625" style="1"/>
    <col min="3590" max="3590" width="28.140625" style="1" customWidth="1"/>
    <col min="3591" max="3601" width="8.42578125" style="1" customWidth="1"/>
    <col min="3602" max="3607" width="13.5703125" style="1" customWidth="1"/>
    <col min="3608" max="3835" width="9.140625" style="1"/>
    <col min="3836" max="3837" width="4.85546875" style="1" customWidth="1"/>
    <col min="3838" max="3838" width="22.42578125" style="1" customWidth="1"/>
    <col min="3839" max="3839" width="30.140625" style="1" customWidth="1"/>
    <col min="3840" max="3840" width="8.7109375" style="1" customWidth="1"/>
    <col min="3841" max="3841" width="9.42578125" style="1" customWidth="1"/>
    <col min="3842" max="3842" width="9" style="1" customWidth="1"/>
    <col min="3843" max="3843" width="8.7109375" style="1" customWidth="1"/>
    <col min="3844" max="3844" width="17.5703125" style="1" customWidth="1"/>
    <col min="3845" max="3845" width="9.140625" style="1"/>
    <col min="3846" max="3846" width="28.140625" style="1" customWidth="1"/>
    <col min="3847" max="3857" width="8.42578125" style="1" customWidth="1"/>
    <col min="3858" max="3863" width="13.5703125" style="1" customWidth="1"/>
    <col min="3864" max="4091" width="9.140625" style="1"/>
    <col min="4092" max="4093" width="4.85546875" style="1" customWidth="1"/>
    <col min="4094" max="4094" width="22.42578125" style="1" customWidth="1"/>
    <col min="4095" max="4095" width="30.140625" style="1" customWidth="1"/>
    <col min="4096" max="4096" width="8.7109375" style="1" customWidth="1"/>
    <col min="4097" max="4097" width="9.42578125" style="1" customWidth="1"/>
    <col min="4098" max="4098" width="9" style="1" customWidth="1"/>
    <col min="4099" max="4099" width="8.7109375" style="1" customWidth="1"/>
    <col min="4100" max="4100" width="17.5703125" style="1" customWidth="1"/>
    <col min="4101" max="4101" width="9.140625" style="1"/>
    <col min="4102" max="4102" width="28.140625" style="1" customWidth="1"/>
    <col min="4103" max="4113" width="8.42578125" style="1" customWidth="1"/>
    <col min="4114" max="4119" width="13.5703125" style="1" customWidth="1"/>
    <col min="4120" max="4347" width="9.140625" style="1"/>
    <col min="4348" max="4349" width="4.85546875" style="1" customWidth="1"/>
    <col min="4350" max="4350" width="22.42578125" style="1" customWidth="1"/>
    <col min="4351" max="4351" width="30.140625" style="1" customWidth="1"/>
    <col min="4352" max="4352" width="8.7109375" style="1" customWidth="1"/>
    <col min="4353" max="4353" width="9.42578125" style="1" customWidth="1"/>
    <col min="4354" max="4354" width="9" style="1" customWidth="1"/>
    <col min="4355" max="4355" width="8.7109375" style="1" customWidth="1"/>
    <col min="4356" max="4356" width="17.5703125" style="1" customWidth="1"/>
    <col min="4357" max="4357" width="9.140625" style="1"/>
    <col min="4358" max="4358" width="28.140625" style="1" customWidth="1"/>
    <col min="4359" max="4369" width="8.42578125" style="1" customWidth="1"/>
    <col min="4370" max="4375" width="13.5703125" style="1" customWidth="1"/>
    <col min="4376" max="4603" width="9.140625" style="1"/>
    <col min="4604" max="4605" width="4.85546875" style="1" customWidth="1"/>
    <col min="4606" max="4606" width="22.42578125" style="1" customWidth="1"/>
    <col min="4607" max="4607" width="30.140625" style="1" customWidth="1"/>
    <col min="4608" max="4608" width="8.7109375" style="1" customWidth="1"/>
    <col min="4609" max="4609" width="9.42578125" style="1" customWidth="1"/>
    <col min="4610" max="4610" width="9" style="1" customWidth="1"/>
    <col min="4611" max="4611" width="8.7109375" style="1" customWidth="1"/>
    <col min="4612" max="4612" width="17.5703125" style="1" customWidth="1"/>
    <col min="4613" max="4613" width="9.140625" style="1"/>
    <col min="4614" max="4614" width="28.140625" style="1" customWidth="1"/>
    <col min="4615" max="4625" width="8.42578125" style="1" customWidth="1"/>
    <col min="4626" max="4631" width="13.5703125" style="1" customWidth="1"/>
    <col min="4632" max="4859" width="9.140625" style="1"/>
    <col min="4860" max="4861" width="4.85546875" style="1" customWidth="1"/>
    <col min="4862" max="4862" width="22.42578125" style="1" customWidth="1"/>
    <col min="4863" max="4863" width="30.140625" style="1" customWidth="1"/>
    <col min="4864" max="4864" width="8.7109375" style="1" customWidth="1"/>
    <col min="4865" max="4865" width="9.42578125" style="1" customWidth="1"/>
    <col min="4866" max="4866" width="9" style="1" customWidth="1"/>
    <col min="4867" max="4867" width="8.7109375" style="1" customWidth="1"/>
    <col min="4868" max="4868" width="17.5703125" style="1" customWidth="1"/>
    <col min="4869" max="4869" width="9.140625" style="1"/>
    <col min="4870" max="4870" width="28.140625" style="1" customWidth="1"/>
    <col min="4871" max="4881" width="8.42578125" style="1" customWidth="1"/>
    <col min="4882" max="4887" width="13.5703125" style="1" customWidth="1"/>
    <col min="4888" max="5115" width="9.140625" style="1"/>
    <col min="5116" max="5117" width="4.85546875" style="1" customWidth="1"/>
    <col min="5118" max="5118" width="22.42578125" style="1" customWidth="1"/>
    <col min="5119" max="5119" width="30.140625" style="1" customWidth="1"/>
    <col min="5120" max="5120" width="8.7109375" style="1" customWidth="1"/>
    <col min="5121" max="5121" width="9.42578125" style="1" customWidth="1"/>
    <col min="5122" max="5122" width="9" style="1" customWidth="1"/>
    <col min="5123" max="5123" width="8.7109375" style="1" customWidth="1"/>
    <col min="5124" max="5124" width="17.5703125" style="1" customWidth="1"/>
    <col min="5125" max="5125" width="9.140625" style="1"/>
    <col min="5126" max="5126" width="28.140625" style="1" customWidth="1"/>
    <col min="5127" max="5137" width="8.42578125" style="1" customWidth="1"/>
    <col min="5138" max="5143" width="13.5703125" style="1" customWidth="1"/>
    <col min="5144" max="5371" width="9.140625" style="1"/>
    <col min="5372" max="5373" width="4.85546875" style="1" customWidth="1"/>
    <col min="5374" max="5374" width="22.42578125" style="1" customWidth="1"/>
    <col min="5375" max="5375" width="30.140625" style="1" customWidth="1"/>
    <col min="5376" max="5376" width="8.7109375" style="1" customWidth="1"/>
    <col min="5377" max="5377" width="9.42578125" style="1" customWidth="1"/>
    <col min="5378" max="5378" width="9" style="1" customWidth="1"/>
    <col min="5379" max="5379" width="8.7109375" style="1" customWidth="1"/>
    <col min="5380" max="5380" width="17.5703125" style="1" customWidth="1"/>
    <col min="5381" max="5381" width="9.140625" style="1"/>
    <col min="5382" max="5382" width="28.140625" style="1" customWidth="1"/>
    <col min="5383" max="5393" width="8.42578125" style="1" customWidth="1"/>
    <col min="5394" max="5399" width="13.5703125" style="1" customWidth="1"/>
    <col min="5400" max="5627" width="9.140625" style="1"/>
    <col min="5628" max="5629" width="4.85546875" style="1" customWidth="1"/>
    <col min="5630" max="5630" width="22.42578125" style="1" customWidth="1"/>
    <col min="5631" max="5631" width="30.140625" style="1" customWidth="1"/>
    <col min="5632" max="5632" width="8.7109375" style="1" customWidth="1"/>
    <col min="5633" max="5633" width="9.42578125" style="1" customWidth="1"/>
    <col min="5634" max="5634" width="9" style="1" customWidth="1"/>
    <col min="5635" max="5635" width="8.7109375" style="1" customWidth="1"/>
    <col min="5636" max="5636" width="17.5703125" style="1" customWidth="1"/>
    <col min="5637" max="5637" width="9.140625" style="1"/>
    <col min="5638" max="5638" width="28.140625" style="1" customWidth="1"/>
    <col min="5639" max="5649" width="8.42578125" style="1" customWidth="1"/>
    <col min="5650" max="5655" width="13.5703125" style="1" customWidth="1"/>
    <col min="5656" max="5883" width="9.140625" style="1"/>
    <col min="5884" max="5885" width="4.85546875" style="1" customWidth="1"/>
    <col min="5886" max="5886" width="22.42578125" style="1" customWidth="1"/>
    <col min="5887" max="5887" width="30.140625" style="1" customWidth="1"/>
    <col min="5888" max="5888" width="8.7109375" style="1" customWidth="1"/>
    <col min="5889" max="5889" width="9.42578125" style="1" customWidth="1"/>
    <col min="5890" max="5890" width="9" style="1" customWidth="1"/>
    <col min="5891" max="5891" width="8.7109375" style="1" customWidth="1"/>
    <col min="5892" max="5892" width="17.5703125" style="1" customWidth="1"/>
    <col min="5893" max="5893" width="9.140625" style="1"/>
    <col min="5894" max="5894" width="28.140625" style="1" customWidth="1"/>
    <col min="5895" max="5905" width="8.42578125" style="1" customWidth="1"/>
    <col min="5906" max="5911" width="13.5703125" style="1" customWidth="1"/>
    <col min="5912" max="6139" width="9.140625" style="1"/>
    <col min="6140" max="6141" width="4.85546875" style="1" customWidth="1"/>
    <col min="6142" max="6142" width="22.42578125" style="1" customWidth="1"/>
    <col min="6143" max="6143" width="30.140625" style="1" customWidth="1"/>
    <col min="6144" max="6144" width="8.7109375" style="1" customWidth="1"/>
    <col min="6145" max="6145" width="9.42578125" style="1" customWidth="1"/>
    <col min="6146" max="6146" width="9" style="1" customWidth="1"/>
    <col min="6147" max="6147" width="8.7109375" style="1" customWidth="1"/>
    <col min="6148" max="6148" width="17.5703125" style="1" customWidth="1"/>
    <col min="6149" max="6149" width="9.140625" style="1"/>
    <col min="6150" max="6150" width="28.140625" style="1" customWidth="1"/>
    <col min="6151" max="6161" width="8.42578125" style="1" customWidth="1"/>
    <col min="6162" max="6167" width="13.5703125" style="1" customWidth="1"/>
    <col min="6168" max="6395" width="9.140625" style="1"/>
    <col min="6396" max="6397" width="4.85546875" style="1" customWidth="1"/>
    <col min="6398" max="6398" width="22.42578125" style="1" customWidth="1"/>
    <col min="6399" max="6399" width="30.140625" style="1" customWidth="1"/>
    <col min="6400" max="6400" width="8.7109375" style="1" customWidth="1"/>
    <col min="6401" max="6401" width="9.42578125" style="1" customWidth="1"/>
    <col min="6402" max="6402" width="9" style="1" customWidth="1"/>
    <col min="6403" max="6403" width="8.7109375" style="1" customWidth="1"/>
    <col min="6404" max="6404" width="17.5703125" style="1" customWidth="1"/>
    <col min="6405" max="6405" width="9.140625" style="1"/>
    <col min="6406" max="6406" width="28.140625" style="1" customWidth="1"/>
    <col min="6407" max="6417" width="8.42578125" style="1" customWidth="1"/>
    <col min="6418" max="6423" width="13.5703125" style="1" customWidth="1"/>
    <col min="6424" max="6651" width="9.140625" style="1"/>
    <col min="6652" max="6653" width="4.85546875" style="1" customWidth="1"/>
    <col min="6654" max="6654" width="22.42578125" style="1" customWidth="1"/>
    <col min="6655" max="6655" width="30.140625" style="1" customWidth="1"/>
    <col min="6656" max="6656" width="8.7109375" style="1" customWidth="1"/>
    <col min="6657" max="6657" width="9.42578125" style="1" customWidth="1"/>
    <col min="6658" max="6658" width="9" style="1" customWidth="1"/>
    <col min="6659" max="6659" width="8.7109375" style="1" customWidth="1"/>
    <col min="6660" max="6660" width="17.5703125" style="1" customWidth="1"/>
    <col min="6661" max="6661" width="9.140625" style="1"/>
    <col min="6662" max="6662" width="28.140625" style="1" customWidth="1"/>
    <col min="6663" max="6673" width="8.42578125" style="1" customWidth="1"/>
    <col min="6674" max="6679" width="13.5703125" style="1" customWidth="1"/>
    <col min="6680" max="6907" width="9.140625" style="1"/>
    <col min="6908" max="6909" width="4.85546875" style="1" customWidth="1"/>
    <col min="6910" max="6910" width="22.42578125" style="1" customWidth="1"/>
    <col min="6911" max="6911" width="30.140625" style="1" customWidth="1"/>
    <col min="6912" max="6912" width="8.7109375" style="1" customWidth="1"/>
    <col min="6913" max="6913" width="9.42578125" style="1" customWidth="1"/>
    <col min="6914" max="6914" width="9" style="1" customWidth="1"/>
    <col min="6915" max="6915" width="8.7109375" style="1" customWidth="1"/>
    <col min="6916" max="6916" width="17.5703125" style="1" customWidth="1"/>
    <col min="6917" max="6917" width="9.140625" style="1"/>
    <col min="6918" max="6918" width="28.140625" style="1" customWidth="1"/>
    <col min="6919" max="6929" width="8.42578125" style="1" customWidth="1"/>
    <col min="6930" max="6935" width="13.5703125" style="1" customWidth="1"/>
    <col min="6936" max="7163" width="9.140625" style="1"/>
    <col min="7164" max="7165" width="4.85546875" style="1" customWidth="1"/>
    <col min="7166" max="7166" width="22.42578125" style="1" customWidth="1"/>
    <col min="7167" max="7167" width="30.140625" style="1" customWidth="1"/>
    <col min="7168" max="7168" width="8.7109375" style="1" customWidth="1"/>
    <col min="7169" max="7169" width="9.42578125" style="1" customWidth="1"/>
    <col min="7170" max="7170" width="9" style="1" customWidth="1"/>
    <col min="7171" max="7171" width="8.7109375" style="1" customWidth="1"/>
    <col min="7172" max="7172" width="17.5703125" style="1" customWidth="1"/>
    <col min="7173" max="7173" width="9.140625" style="1"/>
    <col min="7174" max="7174" width="28.140625" style="1" customWidth="1"/>
    <col min="7175" max="7185" width="8.42578125" style="1" customWidth="1"/>
    <col min="7186" max="7191" width="13.5703125" style="1" customWidth="1"/>
    <col min="7192" max="7419" width="9.140625" style="1"/>
    <col min="7420" max="7421" width="4.85546875" style="1" customWidth="1"/>
    <col min="7422" max="7422" width="22.42578125" style="1" customWidth="1"/>
    <col min="7423" max="7423" width="30.140625" style="1" customWidth="1"/>
    <col min="7424" max="7424" width="8.7109375" style="1" customWidth="1"/>
    <col min="7425" max="7425" width="9.42578125" style="1" customWidth="1"/>
    <col min="7426" max="7426" width="9" style="1" customWidth="1"/>
    <col min="7427" max="7427" width="8.7109375" style="1" customWidth="1"/>
    <col min="7428" max="7428" width="17.5703125" style="1" customWidth="1"/>
    <col min="7429" max="7429" width="9.140625" style="1"/>
    <col min="7430" max="7430" width="28.140625" style="1" customWidth="1"/>
    <col min="7431" max="7441" width="8.42578125" style="1" customWidth="1"/>
    <col min="7442" max="7447" width="13.5703125" style="1" customWidth="1"/>
    <col min="7448" max="7675" width="9.140625" style="1"/>
    <col min="7676" max="7677" width="4.85546875" style="1" customWidth="1"/>
    <col min="7678" max="7678" width="22.42578125" style="1" customWidth="1"/>
    <col min="7679" max="7679" width="30.140625" style="1" customWidth="1"/>
    <col min="7680" max="7680" width="8.7109375" style="1" customWidth="1"/>
    <col min="7681" max="7681" width="9.42578125" style="1" customWidth="1"/>
    <col min="7682" max="7682" width="9" style="1" customWidth="1"/>
    <col min="7683" max="7683" width="8.7109375" style="1" customWidth="1"/>
    <col min="7684" max="7684" width="17.5703125" style="1" customWidth="1"/>
    <col min="7685" max="7685" width="9.140625" style="1"/>
    <col min="7686" max="7686" width="28.140625" style="1" customWidth="1"/>
    <col min="7687" max="7697" width="8.42578125" style="1" customWidth="1"/>
    <col min="7698" max="7703" width="13.5703125" style="1" customWidth="1"/>
    <col min="7704" max="7931" width="9.140625" style="1"/>
    <col min="7932" max="7933" width="4.85546875" style="1" customWidth="1"/>
    <col min="7934" max="7934" width="22.42578125" style="1" customWidth="1"/>
    <col min="7935" max="7935" width="30.140625" style="1" customWidth="1"/>
    <col min="7936" max="7936" width="8.7109375" style="1" customWidth="1"/>
    <col min="7937" max="7937" width="9.42578125" style="1" customWidth="1"/>
    <col min="7938" max="7938" width="9" style="1" customWidth="1"/>
    <col min="7939" max="7939" width="8.7109375" style="1" customWidth="1"/>
    <col min="7940" max="7940" width="17.5703125" style="1" customWidth="1"/>
    <col min="7941" max="7941" width="9.140625" style="1"/>
    <col min="7942" max="7942" width="28.140625" style="1" customWidth="1"/>
    <col min="7943" max="7953" width="8.42578125" style="1" customWidth="1"/>
    <col min="7954" max="7959" width="13.5703125" style="1" customWidth="1"/>
    <col min="7960" max="8187" width="9.140625" style="1"/>
    <col min="8188" max="8189" width="4.85546875" style="1" customWidth="1"/>
    <col min="8190" max="8190" width="22.42578125" style="1" customWidth="1"/>
    <col min="8191" max="8191" width="30.140625" style="1" customWidth="1"/>
    <col min="8192" max="8192" width="8.7109375" style="1" customWidth="1"/>
    <col min="8193" max="8193" width="9.42578125" style="1" customWidth="1"/>
    <col min="8194" max="8194" width="9" style="1" customWidth="1"/>
    <col min="8195" max="8195" width="8.7109375" style="1" customWidth="1"/>
    <col min="8196" max="8196" width="17.5703125" style="1" customWidth="1"/>
    <col min="8197" max="8197" width="9.140625" style="1"/>
    <col min="8198" max="8198" width="28.140625" style="1" customWidth="1"/>
    <col min="8199" max="8209" width="8.42578125" style="1" customWidth="1"/>
    <col min="8210" max="8215" width="13.5703125" style="1" customWidth="1"/>
    <col min="8216" max="8443" width="9.140625" style="1"/>
    <col min="8444" max="8445" width="4.85546875" style="1" customWidth="1"/>
    <col min="8446" max="8446" width="22.42578125" style="1" customWidth="1"/>
    <col min="8447" max="8447" width="30.140625" style="1" customWidth="1"/>
    <col min="8448" max="8448" width="8.7109375" style="1" customWidth="1"/>
    <col min="8449" max="8449" width="9.42578125" style="1" customWidth="1"/>
    <col min="8450" max="8450" width="9" style="1" customWidth="1"/>
    <col min="8451" max="8451" width="8.7109375" style="1" customWidth="1"/>
    <col min="8452" max="8452" width="17.5703125" style="1" customWidth="1"/>
    <col min="8453" max="8453" width="9.140625" style="1"/>
    <col min="8454" max="8454" width="28.140625" style="1" customWidth="1"/>
    <col min="8455" max="8465" width="8.42578125" style="1" customWidth="1"/>
    <col min="8466" max="8471" width="13.5703125" style="1" customWidth="1"/>
    <col min="8472" max="8699" width="9.140625" style="1"/>
    <col min="8700" max="8701" width="4.85546875" style="1" customWidth="1"/>
    <col min="8702" max="8702" width="22.42578125" style="1" customWidth="1"/>
    <col min="8703" max="8703" width="30.140625" style="1" customWidth="1"/>
    <col min="8704" max="8704" width="8.7109375" style="1" customWidth="1"/>
    <col min="8705" max="8705" width="9.42578125" style="1" customWidth="1"/>
    <col min="8706" max="8706" width="9" style="1" customWidth="1"/>
    <col min="8707" max="8707" width="8.7109375" style="1" customWidth="1"/>
    <col min="8708" max="8708" width="17.5703125" style="1" customWidth="1"/>
    <col min="8709" max="8709" width="9.140625" style="1"/>
    <col min="8710" max="8710" width="28.140625" style="1" customWidth="1"/>
    <col min="8711" max="8721" width="8.42578125" style="1" customWidth="1"/>
    <col min="8722" max="8727" width="13.5703125" style="1" customWidth="1"/>
    <col min="8728" max="8955" width="9.140625" style="1"/>
    <col min="8956" max="8957" width="4.85546875" style="1" customWidth="1"/>
    <col min="8958" max="8958" width="22.42578125" style="1" customWidth="1"/>
    <col min="8959" max="8959" width="30.140625" style="1" customWidth="1"/>
    <col min="8960" max="8960" width="8.7109375" style="1" customWidth="1"/>
    <col min="8961" max="8961" width="9.42578125" style="1" customWidth="1"/>
    <col min="8962" max="8962" width="9" style="1" customWidth="1"/>
    <col min="8963" max="8963" width="8.7109375" style="1" customWidth="1"/>
    <col min="8964" max="8964" width="17.5703125" style="1" customWidth="1"/>
    <col min="8965" max="8965" width="9.140625" style="1"/>
    <col min="8966" max="8966" width="28.140625" style="1" customWidth="1"/>
    <col min="8967" max="8977" width="8.42578125" style="1" customWidth="1"/>
    <col min="8978" max="8983" width="13.5703125" style="1" customWidth="1"/>
    <col min="8984" max="9211" width="9.140625" style="1"/>
    <col min="9212" max="9213" width="4.85546875" style="1" customWidth="1"/>
    <col min="9214" max="9214" width="22.42578125" style="1" customWidth="1"/>
    <col min="9215" max="9215" width="30.140625" style="1" customWidth="1"/>
    <col min="9216" max="9216" width="8.7109375" style="1" customWidth="1"/>
    <col min="9217" max="9217" width="9.42578125" style="1" customWidth="1"/>
    <col min="9218" max="9218" width="9" style="1" customWidth="1"/>
    <col min="9219" max="9219" width="8.7109375" style="1" customWidth="1"/>
    <col min="9220" max="9220" width="17.5703125" style="1" customWidth="1"/>
    <col min="9221" max="9221" width="9.140625" style="1"/>
    <col min="9222" max="9222" width="28.140625" style="1" customWidth="1"/>
    <col min="9223" max="9233" width="8.42578125" style="1" customWidth="1"/>
    <col min="9234" max="9239" width="13.5703125" style="1" customWidth="1"/>
    <col min="9240" max="9467" width="9.140625" style="1"/>
    <col min="9468" max="9469" width="4.85546875" style="1" customWidth="1"/>
    <col min="9470" max="9470" width="22.42578125" style="1" customWidth="1"/>
    <col min="9471" max="9471" width="30.140625" style="1" customWidth="1"/>
    <col min="9472" max="9472" width="8.7109375" style="1" customWidth="1"/>
    <col min="9473" max="9473" width="9.42578125" style="1" customWidth="1"/>
    <col min="9474" max="9474" width="9" style="1" customWidth="1"/>
    <col min="9475" max="9475" width="8.7109375" style="1" customWidth="1"/>
    <col min="9476" max="9476" width="17.5703125" style="1" customWidth="1"/>
    <col min="9477" max="9477" width="9.140625" style="1"/>
    <col min="9478" max="9478" width="28.140625" style="1" customWidth="1"/>
    <col min="9479" max="9489" width="8.42578125" style="1" customWidth="1"/>
    <col min="9490" max="9495" width="13.5703125" style="1" customWidth="1"/>
    <col min="9496" max="9723" width="9.140625" style="1"/>
    <col min="9724" max="9725" width="4.85546875" style="1" customWidth="1"/>
    <col min="9726" max="9726" width="22.42578125" style="1" customWidth="1"/>
    <col min="9727" max="9727" width="30.140625" style="1" customWidth="1"/>
    <col min="9728" max="9728" width="8.7109375" style="1" customWidth="1"/>
    <col min="9729" max="9729" width="9.42578125" style="1" customWidth="1"/>
    <col min="9730" max="9730" width="9" style="1" customWidth="1"/>
    <col min="9731" max="9731" width="8.7109375" style="1" customWidth="1"/>
    <col min="9732" max="9732" width="17.5703125" style="1" customWidth="1"/>
    <col min="9733" max="9733" width="9.140625" style="1"/>
    <col min="9734" max="9734" width="28.140625" style="1" customWidth="1"/>
    <col min="9735" max="9745" width="8.42578125" style="1" customWidth="1"/>
    <col min="9746" max="9751" width="13.5703125" style="1" customWidth="1"/>
    <col min="9752" max="9979" width="9.140625" style="1"/>
    <col min="9980" max="9981" width="4.85546875" style="1" customWidth="1"/>
    <col min="9982" max="9982" width="22.42578125" style="1" customWidth="1"/>
    <col min="9983" max="9983" width="30.140625" style="1" customWidth="1"/>
    <col min="9984" max="9984" width="8.7109375" style="1" customWidth="1"/>
    <col min="9985" max="9985" width="9.42578125" style="1" customWidth="1"/>
    <col min="9986" max="9986" width="9" style="1" customWidth="1"/>
    <col min="9987" max="9987" width="8.7109375" style="1" customWidth="1"/>
    <col min="9988" max="9988" width="17.5703125" style="1" customWidth="1"/>
    <col min="9989" max="9989" width="9.140625" style="1"/>
    <col min="9990" max="9990" width="28.140625" style="1" customWidth="1"/>
    <col min="9991" max="10001" width="8.42578125" style="1" customWidth="1"/>
    <col min="10002" max="10007" width="13.5703125" style="1" customWidth="1"/>
    <col min="10008" max="10235" width="9.140625" style="1"/>
    <col min="10236" max="10237" width="4.85546875" style="1" customWidth="1"/>
    <col min="10238" max="10238" width="22.42578125" style="1" customWidth="1"/>
    <col min="10239" max="10239" width="30.140625" style="1" customWidth="1"/>
    <col min="10240" max="10240" width="8.7109375" style="1" customWidth="1"/>
    <col min="10241" max="10241" width="9.42578125" style="1" customWidth="1"/>
    <col min="10242" max="10242" width="9" style="1" customWidth="1"/>
    <col min="10243" max="10243" width="8.7109375" style="1" customWidth="1"/>
    <col min="10244" max="10244" width="17.5703125" style="1" customWidth="1"/>
    <col min="10245" max="10245" width="9.140625" style="1"/>
    <col min="10246" max="10246" width="28.140625" style="1" customWidth="1"/>
    <col min="10247" max="10257" width="8.42578125" style="1" customWidth="1"/>
    <col min="10258" max="10263" width="13.5703125" style="1" customWidth="1"/>
    <col min="10264" max="10491" width="9.140625" style="1"/>
    <col min="10492" max="10493" width="4.85546875" style="1" customWidth="1"/>
    <col min="10494" max="10494" width="22.42578125" style="1" customWidth="1"/>
    <col min="10495" max="10495" width="30.140625" style="1" customWidth="1"/>
    <col min="10496" max="10496" width="8.7109375" style="1" customWidth="1"/>
    <col min="10497" max="10497" width="9.42578125" style="1" customWidth="1"/>
    <col min="10498" max="10498" width="9" style="1" customWidth="1"/>
    <col min="10499" max="10499" width="8.7109375" style="1" customWidth="1"/>
    <col min="10500" max="10500" width="17.5703125" style="1" customWidth="1"/>
    <col min="10501" max="10501" width="9.140625" style="1"/>
    <col min="10502" max="10502" width="28.140625" style="1" customWidth="1"/>
    <col min="10503" max="10513" width="8.42578125" style="1" customWidth="1"/>
    <col min="10514" max="10519" width="13.5703125" style="1" customWidth="1"/>
    <col min="10520" max="10747" width="9.140625" style="1"/>
    <col min="10748" max="10749" width="4.85546875" style="1" customWidth="1"/>
    <col min="10750" max="10750" width="22.42578125" style="1" customWidth="1"/>
    <col min="10751" max="10751" width="30.140625" style="1" customWidth="1"/>
    <col min="10752" max="10752" width="8.7109375" style="1" customWidth="1"/>
    <col min="10753" max="10753" width="9.42578125" style="1" customWidth="1"/>
    <col min="10754" max="10754" width="9" style="1" customWidth="1"/>
    <col min="10755" max="10755" width="8.7109375" style="1" customWidth="1"/>
    <col min="10756" max="10756" width="17.5703125" style="1" customWidth="1"/>
    <col min="10757" max="10757" width="9.140625" style="1"/>
    <col min="10758" max="10758" width="28.140625" style="1" customWidth="1"/>
    <col min="10759" max="10769" width="8.42578125" style="1" customWidth="1"/>
    <col min="10770" max="10775" width="13.5703125" style="1" customWidth="1"/>
    <col min="10776" max="11003" width="9.140625" style="1"/>
    <col min="11004" max="11005" width="4.85546875" style="1" customWidth="1"/>
    <col min="11006" max="11006" width="22.42578125" style="1" customWidth="1"/>
    <col min="11007" max="11007" width="30.140625" style="1" customWidth="1"/>
    <col min="11008" max="11008" width="8.7109375" style="1" customWidth="1"/>
    <col min="11009" max="11009" width="9.42578125" style="1" customWidth="1"/>
    <col min="11010" max="11010" width="9" style="1" customWidth="1"/>
    <col min="11011" max="11011" width="8.7109375" style="1" customWidth="1"/>
    <col min="11012" max="11012" width="17.5703125" style="1" customWidth="1"/>
    <col min="11013" max="11013" width="9.140625" style="1"/>
    <col min="11014" max="11014" width="28.140625" style="1" customWidth="1"/>
    <col min="11015" max="11025" width="8.42578125" style="1" customWidth="1"/>
    <col min="11026" max="11031" width="13.5703125" style="1" customWidth="1"/>
    <col min="11032" max="11259" width="9.140625" style="1"/>
    <col min="11260" max="11261" width="4.85546875" style="1" customWidth="1"/>
    <col min="11262" max="11262" width="22.42578125" style="1" customWidth="1"/>
    <col min="11263" max="11263" width="30.140625" style="1" customWidth="1"/>
    <col min="11264" max="11264" width="8.7109375" style="1" customWidth="1"/>
    <col min="11265" max="11265" width="9.42578125" style="1" customWidth="1"/>
    <col min="11266" max="11266" width="9" style="1" customWidth="1"/>
    <col min="11267" max="11267" width="8.7109375" style="1" customWidth="1"/>
    <col min="11268" max="11268" width="17.5703125" style="1" customWidth="1"/>
    <col min="11269" max="11269" width="9.140625" style="1"/>
    <col min="11270" max="11270" width="28.140625" style="1" customWidth="1"/>
    <col min="11271" max="11281" width="8.42578125" style="1" customWidth="1"/>
    <col min="11282" max="11287" width="13.5703125" style="1" customWidth="1"/>
    <col min="11288" max="11515" width="9.140625" style="1"/>
    <col min="11516" max="11517" width="4.85546875" style="1" customWidth="1"/>
    <col min="11518" max="11518" width="22.42578125" style="1" customWidth="1"/>
    <col min="11519" max="11519" width="30.140625" style="1" customWidth="1"/>
    <col min="11520" max="11520" width="8.7109375" style="1" customWidth="1"/>
    <col min="11521" max="11521" width="9.42578125" style="1" customWidth="1"/>
    <col min="11522" max="11522" width="9" style="1" customWidth="1"/>
    <col min="11523" max="11523" width="8.7109375" style="1" customWidth="1"/>
    <col min="11524" max="11524" width="17.5703125" style="1" customWidth="1"/>
    <col min="11525" max="11525" width="9.140625" style="1"/>
    <col min="11526" max="11526" width="28.140625" style="1" customWidth="1"/>
    <col min="11527" max="11537" width="8.42578125" style="1" customWidth="1"/>
    <col min="11538" max="11543" width="13.5703125" style="1" customWidth="1"/>
    <col min="11544" max="11771" width="9.140625" style="1"/>
    <col min="11772" max="11773" width="4.85546875" style="1" customWidth="1"/>
    <col min="11774" max="11774" width="22.42578125" style="1" customWidth="1"/>
    <col min="11775" max="11775" width="30.140625" style="1" customWidth="1"/>
    <col min="11776" max="11776" width="8.7109375" style="1" customWidth="1"/>
    <col min="11777" max="11777" width="9.42578125" style="1" customWidth="1"/>
    <col min="11778" max="11778" width="9" style="1" customWidth="1"/>
    <col min="11779" max="11779" width="8.7109375" style="1" customWidth="1"/>
    <col min="11780" max="11780" width="17.5703125" style="1" customWidth="1"/>
    <col min="11781" max="11781" width="9.140625" style="1"/>
    <col min="11782" max="11782" width="28.140625" style="1" customWidth="1"/>
    <col min="11783" max="11793" width="8.42578125" style="1" customWidth="1"/>
    <col min="11794" max="11799" width="13.5703125" style="1" customWidth="1"/>
    <col min="11800" max="12027" width="9.140625" style="1"/>
    <col min="12028" max="12029" width="4.85546875" style="1" customWidth="1"/>
    <col min="12030" max="12030" width="22.42578125" style="1" customWidth="1"/>
    <col min="12031" max="12031" width="30.140625" style="1" customWidth="1"/>
    <col min="12032" max="12032" width="8.7109375" style="1" customWidth="1"/>
    <col min="12033" max="12033" width="9.42578125" style="1" customWidth="1"/>
    <col min="12034" max="12034" width="9" style="1" customWidth="1"/>
    <col min="12035" max="12035" width="8.7109375" style="1" customWidth="1"/>
    <col min="12036" max="12036" width="17.5703125" style="1" customWidth="1"/>
    <col min="12037" max="12037" width="9.140625" style="1"/>
    <col min="12038" max="12038" width="28.140625" style="1" customWidth="1"/>
    <col min="12039" max="12049" width="8.42578125" style="1" customWidth="1"/>
    <col min="12050" max="12055" width="13.5703125" style="1" customWidth="1"/>
    <col min="12056" max="12283" width="9.140625" style="1"/>
    <col min="12284" max="12285" width="4.85546875" style="1" customWidth="1"/>
    <col min="12286" max="12286" width="22.42578125" style="1" customWidth="1"/>
    <col min="12287" max="12287" width="30.140625" style="1" customWidth="1"/>
    <col min="12288" max="12288" width="8.7109375" style="1" customWidth="1"/>
    <col min="12289" max="12289" width="9.42578125" style="1" customWidth="1"/>
    <col min="12290" max="12290" width="9" style="1" customWidth="1"/>
    <col min="12291" max="12291" width="8.7109375" style="1" customWidth="1"/>
    <col min="12292" max="12292" width="17.5703125" style="1" customWidth="1"/>
    <col min="12293" max="12293" width="9.140625" style="1"/>
    <col min="12294" max="12294" width="28.140625" style="1" customWidth="1"/>
    <col min="12295" max="12305" width="8.42578125" style="1" customWidth="1"/>
    <col min="12306" max="12311" width="13.5703125" style="1" customWidth="1"/>
    <col min="12312" max="12539" width="9.140625" style="1"/>
    <col min="12540" max="12541" width="4.85546875" style="1" customWidth="1"/>
    <col min="12542" max="12542" width="22.42578125" style="1" customWidth="1"/>
    <col min="12543" max="12543" width="30.140625" style="1" customWidth="1"/>
    <col min="12544" max="12544" width="8.7109375" style="1" customWidth="1"/>
    <col min="12545" max="12545" width="9.42578125" style="1" customWidth="1"/>
    <col min="12546" max="12546" width="9" style="1" customWidth="1"/>
    <col min="12547" max="12547" width="8.7109375" style="1" customWidth="1"/>
    <col min="12548" max="12548" width="17.5703125" style="1" customWidth="1"/>
    <col min="12549" max="12549" width="9.140625" style="1"/>
    <col min="12550" max="12550" width="28.140625" style="1" customWidth="1"/>
    <col min="12551" max="12561" width="8.42578125" style="1" customWidth="1"/>
    <col min="12562" max="12567" width="13.5703125" style="1" customWidth="1"/>
    <col min="12568" max="12795" width="9.140625" style="1"/>
    <col min="12796" max="12797" width="4.85546875" style="1" customWidth="1"/>
    <col min="12798" max="12798" width="22.42578125" style="1" customWidth="1"/>
    <col min="12799" max="12799" width="30.140625" style="1" customWidth="1"/>
    <col min="12800" max="12800" width="8.7109375" style="1" customWidth="1"/>
    <col min="12801" max="12801" width="9.42578125" style="1" customWidth="1"/>
    <col min="12802" max="12802" width="9" style="1" customWidth="1"/>
    <col min="12803" max="12803" width="8.7109375" style="1" customWidth="1"/>
    <col min="12804" max="12804" width="17.5703125" style="1" customWidth="1"/>
    <col min="12805" max="12805" width="9.140625" style="1"/>
    <col min="12806" max="12806" width="28.140625" style="1" customWidth="1"/>
    <col min="12807" max="12817" width="8.42578125" style="1" customWidth="1"/>
    <col min="12818" max="12823" width="13.5703125" style="1" customWidth="1"/>
    <col min="12824" max="13051" width="9.140625" style="1"/>
    <col min="13052" max="13053" width="4.85546875" style="1" customWidth="1"/>
    <col min="13054" max="13054" width="22.42578125" style="1" customWidth="1"/>
    <col min="13055" max="13055" width="30.140625" style="1" customWidth="1"/>
    <col min="13056" max="13056" width="8.7109375" style="1" customWidth="1"/>
    <col min="13057" max="13057" width="9.42578125" style="1" customWidth="1"/>
    <col min="13058" max="13058" width="9" style="1" customWidth="1"/>
    <col min="13059" max="13059" width="8.7109375" style="1" customWidth="1"/>
    <col min="13060" max="13060" width="17.5703125" style="1" customWidth="1"/>
    <col min="13061" max="13061" width="9.140625" style="1"/>
    <col min="13062" max="13062" width="28.140625" style="1" customWidth="1"/>
    <col min="13063" max="13073" width="8.42578125" style="1" customWidth="1"/>
    <col min="13074" max="13079" width="13.5703125" style="1" customWidth="1"/>
    <col min="13080" max="13307" width="9.140625" style="1"/>
    <col min="13308" max="13309" width="4.85546875" style="1" customWidth="1"/>
    <col min="13310" max="13310" width="22.42578125" style="1" customWidth="1"/>
    <col min="13311" max="13311" width="30.140625" style="1" customWidth="1"/>
    <col min="13312" max="13312" width="8.7109375" style="1" customWidth="1"/>
    <col min="13313" max="13313" width="9.42578125" style="1" customWidth="1"/>
    <col min="13314" max="13314" width="9" style="1" customWidth="1"/>
    <col min="13315" max="13315" width="8.7109375" style="1" customWidth="1"/>
    <col min="13316" max="13316" width="17.5703125" style="1" customWidth="1"/>
    <col min="13317" max="13317" width="9.140625" style="1"/>
    <col min="13318" max="13318" width="28.140625" style="1" customWidth="1"/>
    <col min="13319" max="13329" width="8.42578125" style="1" customWidth="1"/>
    <col min="13330" max="13335" width="13.5703125" style="1" customWidth="1"/>
    <col min="13336" max="13563" width="9.140625" style="1"/>
    <col min="13564" max="13565" width="4.85546875" style="1" customWidth="1"/>
    <col min="13566" max="13566" width="22.42578125" style="1" customWidth="1"/>
    <col min="13567" max="13567" width="30.140625" style="1" customWidth="1"/>
    <col min="13568" max="13568" width="8.7109375" style="1" customWidth="1"/>
    <col min="13569" max="13569" width="9.42578125" style="1" customWidth="1"/>
    <col min="13570" max="13570" width="9" style="1" customWidth="1"/>
    <col min="13571" max="13571" width="8.7109375" style="1" customWidth="1"/>
    <col min="13572" max="13572" width="17.5703125" style="1" customWidth="1"/>
    <col min="13573" max="13573" width="9.140625" style="1"/>
    <col min="13574" max="13574" width="28.140625" style="1" customWidth="1"/>
    <col min="13575" max="13585" width="8.42578125" style="1" customWidth="1"/>
    <col min="13586" max="13591" width="13.5703125" style="1" customWidth="1"/>
    <col min="13592" max="13819" width="9.140625" style="1"/>
    <col min="13820" max="13821" width="4.85546875" style="1" customWidth="1"/>
    <col min="13822" max="13822" width="22.42578125" style="1" customWidth="1"/>
    <col min="13823" max="13823" width="30.140625" style="1" customWidth="1"/>
    <col min="13824" max="13824" width="8.7109375" style="1" customWidth="1"/>
    <col min="13825" max="13825" width="9.42578125" style="1" customWidth="1"/>
    <col min="13826" max="13826" width="9" style="1" customWidth="1"/>
    <col min="13827" max="13827" width="8.7109375" style="1" customWidth="1"/>
    <col min="13828" max="13828" width="17.5703125" style="1" customWidth="1"/>
    <col min="13829" max="13829" width="9.140625" style="1"/>
    <col min="13830" max="13830" width="28.140625" style="1" customWidth="1"/>
    <col min="13831" max="13841" width="8.42578125" style="1" customWidth="1"/>
    <col min="13842" max="13847" width="13.5703125" style="1" customWidth="1"/>
    <col min="13848" max="14075" width="9.140625" style="1"/>
    <col min="14076" max="14077" width="4.85546875" style="1" customWidth="1"/>
    <col min="14078" max="14078" width="22.42578125" style="1" customWidth="1"/>
    <col min="14079" max="14079" width="30.140625" style="1" customWidth="1"/>
    <col min="14080" max="14080" width="8.7109375" style="1" customWidth="1"/>
    <col min="14081" max="14081" width="9.42578125" style="1" customWidth="1"/>
    <col min="14082" max="14082" width="9" style="1" customWidth="1"/>
    <col min="14083" max="14083" width="8.7109375" style="1" customWidth="1"/>
    <col min="14084" max="14084" width="17.5703125" style="1" customWidth="1"/>
    <col min="14085" max="14085" width="9.140625" style="1"/>
    <col min="14086" max="14086" width="28.140625" style="1" customWidth="1"/>
    <col min="14087" max="14097" width="8.42578125" style="1" customWidth="1"/>
    <col min="14098" max="14103" width="13.5703125" style="1" customWidth="1"/>
    <col min="14104" max="14331" width="9.140625" style="1"/>
    <col min="14332" max="14333" width="4.85546875" style="1" customWidth="1"/>
    <col min="14334" max="14334" width="22.42578125" style="1" customWidth="1"/>
    <col min="14335" max="14335" width="30.140625" style="1" customWidth="1"/>
    <col min="14336" max="14336" width="8.7109375" style="1" customWidth="1"/>
    <col min="14337" max="14337" width="9.42578125" style="1" customWidth="1"/>
    <col min="14338" max="14338" width="9" style="1" customWidth="1"/>
    <col min="14339" max="14339" width="8.7109375" style="1" customWidth="1"/>
    <col min="14340" max="14340" width="17.5703125" style="1" customWidth="1"/>
    <col min="14341" max="14341" width="9.140625" style="1"/>
    <col min="14342" max="14342" width="28.140625" style="1" customWidth="1"/>
    <col min="14343" max="14353" width="8.42578125" style="1" customWidth="1"/>
    <col min="14354" max="14359" width="13.5703125" style="1" customWidth="1"/>
    <col min="14360" max="14587" width="9.140625" style="1"/>
    <col min="14588" max="14589" width="4.85546875" style="1" customWidth="1"/>
    <col min="14590" max="14590" width="22.42578125" style="1" customWidth="1"/>
    <col min="14591" max="14591" width="30.140625" style="1" customWidth="1"/>
    <col min="14592" max="14592" width="8.7109375" style="1" customWidth="1"/>
    <col min="14593" max="14593" width="9.42578125" style="1" customWidth="1"/>
    <col min="14594" max="14594" width="9" style="1" customWidth="1"/>
    <col min="14595" max="14595" width="8.7109375" style="1" customWidth="1"/>
    <col min="14596" max="14596" width="17.5703125" style="1" customWidth="1"/>
    <col min="14597" max="14597" width="9.140625" style="1"/>
    <col min="14598" max="14598" width="28.140625" style="1" customWidth="1"/>
    <col min="14599" max="14609" width="8.42578125" style="1" customWidth="1"/>
    <col min="14610" max="14615" width="13.5703125" style="1" customWidth="1"/>
    <col min="14616" max="14843" width="9.140625" style="1"/>
    <col min="14844" max="14845" width="4.85546875" style="1" customWidth="1"/>
    <col min="14846" max="14846" width="22.42578125" style="1" customWidth="1"/>
    <col min="14847" max="14847" width="30.140625" style="1" customWidth="1"/>
    <col min="14848" max="14848" width="8.7109375" style="1" customWidth="1"/>
    <col min="14849" max="14849" width="9.42578125" style="1" customWidth="1"/>
    <col min="14850" max="14850" width="9" style="1" customWidth="1"/>
    <col min="14851" max="14851" width="8.7109375" style="1" customWidth="1"/>
    <col min="14852" max="14852" width="17.5703125" style="1" customWidth="1"/>
    <col min="14853" max="14853" width="9.140625" style="1"/>
    <col min="14854" max="14854" width="28.140625" style="1" customWidth="1"/>
    <col min="14855" max="14865" width="8.42578125" style="1" customWidth="1"/>
    <col min="14866" max="14871" width="13.5703125" style="1" customWidth="1"/>
    <col min="14872" max="15099" width="9.140625" style="1"/>
    <col min="15100" max="15101" width="4.85546875" style="1" customWidth="1"/>
    <col min="15102" max="15102" width="22.42578125" style="1" customWidth="1"/>
    <col min="15103" max="15103" width="30.140625" style="1" customWidth="1"/>
    <col min="15104" max="15104" width="8.7109375" style="1" customWidth="1"/>
    <col min="15105" max="15105" width="9.42578125" style="1" customWidth="1"/>
    <col min="15106" max="15106" width="9" style="1" customWidth="1"/>
    <col min="15107" max="15107" width="8.7109375" style="1" customWidth="1"/>
    <col min="15108" max="15108" width="17.5703125" style="1" customWidth="1"/>
    <col min="15109" max="15109" width="9.140625" style="1"/>
    <col min="15110" max="15110" width="28.140625" style="1" customWidth="1"/>
    <col min="15111" max="15121" width="8.42578125" style="1" customWidth="1"/>
    <col min="15122" max="15127" width="13.5703125" style="1" customWidth="1"/>
    <col min="15128" max="15355" width="9.140625" style="1"/>
    <col min="15356" max="15357" width="4.85546875" style="1" customWidth="1"/>
    <col min="15358" max="15358" width="22.42578125" style="1" customWidth="1"/>
    <col min="15359" max="15359" width="30.140625" style="1" customWidth="1"/>
    <col min="15360" max="15360" width="8.7109375" style="1" customWidth="1"/>
    <col min="15361" max="15361" width="9.42578125" style="1" customWidth="1"/>
    <col min="15362" max="15362" width="9" style="1" customWidth="1"/>
    <col min="15363" max="15363" width="8.7109375" style="1" customWidth="1"/>
    <col min="15364" max="15364" width="17.5703125" style="1" customWidth="1"/>
    <col min="15365" max="15365" width="9.140625" style="1"/>
    <col min="15366" max="15366" width="28.140625" style="1" customWidth="1"/>
    <col min="15367" max="15377" width="8.42578125" style="1" customWidth="1"/>
    <col min="15378" max="15383" width="13.5703125" style="1" customWidth="1"/>
    <col min="15384" max="15611" width="9.140625" style="1"/>
    <col min="15612" max="15613" width="4.85546875" style="1" customWidth="1"/>
    <col min="15614" max="15614" width="22.42578125" style="1" customWidth="1"/>
    <col min="15615" max="15615" width="30.140625" style="1" customWidth="1"/>
    <col min="15616" max="15616" width="8.7109375" style="1" customWidth="1"/>
    <col min="15617" max="15617" width="9.42578125" style="1" customWidth="1"/>
    <col min="15618" max="15618" width="9" style="1" customWidth="1"/>
    <col min="15619" max="15619" width="8.7109375" style="1" customWidth="1"/>
    <col min="15620" max="15620" width="17.5703125" style="1" customWidth="1"/>
    <col min="15621" max="15621" width="9.140625" style="1"/>
    <col min="15622" max="15622" width="28.140625" style="1" customWidth="1"/>
    <col min="15623" max="15633" width="8.42578125" style="1" customWidth="1"/>
    <col min="15634" max="15639" width="13.5703125" style="1" customWidth="1"/>
    <col min="15640" max="15867" width="9.140625" style="1"/>
    <col min="15868" max="15869" width="4.85546875" style="1" customWidth="1"/>
    <col min="15870" max="15870" width="22.42578125" style="1" customWidth="1"/>
    <col min="15871" max="15871" width="30.140625" style="1" customWidth="1"/>
    <col min="15872" max="15872" width="8.7109375" style="1" customWidth="1"/>
    <col min="15873" max="15873" width="9.42578125" style="1" customWidth="1"/>
    <col min="15874" max="15874" width="9" style="1" customWidth="1"/>
    <col min="15875" max="15875" width="8.7109375" style="1" customWidth="1"/>
    <col min="15876" max="15876" width="17.5703125" style="1" customWidth="1"/>
    <col min="15877" max="15877" width="9.140625" style="1"/>
    <col min="15878" max="15878" width="28.140625" style="1" customWidth="1"/>
    <col min="15879" max="15889" width="8.42578125" style="1" customWidth="1"/>
    <col min="15890" max="15895" width="13.5703125" style="1" customWidth="1"/>
    <col min="15896" max="16123" width="9.140625" style="1"/>
    <col min="16124" max="16125" width="4.85546875" style="1" customWidth="1"/>
    <col min="16126" max="16126" width="22.42578125" style="1" customWidth="1"/>
    <col min="16127" max="16127" width="30.140625" style="1" customWidth="1"/>
    <col min="16128" max="16128" width="8.7109375" style="1" customWidth="1"/>
    <col min="16129" max="16129" width="9.42578125" style="1" customWidth="1"/>
    <col min="16130" max="16130" width="9" style="1" customWidth="1"/>
    <col min="16131" max="16131" width="8.7109375" style="1" customWidth="1"/>
    <col min="16132" max="16132" width="17.5703125" style="1" customWidth="1"/>
    <col min="16133" max="16133" width="9.140625" style="1"/>
    <col min="16134" max="16134" width="28.140625" style="1" customWidth="1"/>
    <col min="16135" max="16145" width="8.42578125" style="1" customWidth="1"/>
    <col min="16146" max="16151" width="13.5703125" style="1" customWidth="1"/>
    <col min="16152" max="16384" width="9.140625" style="1"/>
  </cols>
  <sheetData>
    <row r="1" spans="2:23" s="13" customFormat="1" ht="27.75" thickBot="1" x14ac:dyDescent="0.4">
      <c r="B1" s="158" t="s">
        <v>88</v>
      </c>
      <c r="C1" s="159"/>
      <c r="D1" s="159"/>
      <c r="E1" s="159"/>
      <c r="F1" s="159"/>
      <c r="G1" s="159"/>
      <c r="H1" s="159"/>
      <c r="I1" s="159"/>
      <c r="J1" s="160"/>
    </row>
    <row r="2" spans="2:23" ht="16.5" thickBot="1" x14ac:dyDescent="0.3">
      <c r="B2" s="161" t="s">
        <v>28</v>
      </c>
      <c r="C2" s="163" t="s">
        <v>29</v>
      </c>
      <c r="D2" s="165" t="s">
        <v>30</v>
      </c>
      <c r="E2" s="167" t="s">
        <v>31</v>
      </c>
      <c r="F2" s="169" t="s">
        <v>32</v>
      </c>
      <c r="G2" s="170"/>
      <c r="H2" s="170"/>
      <c r="I2" s="170"/>
      <c r="J2" s="171"/>
      <c r="M2" s="172" t="s">
        <v>13</v>
      </c>
      <c r="N2" s="173"/>
      <c r="O2" s="173"/>
      <c r="P2" s="173"/>
      <c r="Q2" s="173"/>
      <c r="R2" s="174"/>
      <c r="S2" s="175" t="s">
        <v>3</v>
      </c>
      <c r="T2" s="176"/>
      <c r="U2" s="177"/>
      <c r="V2" s="154" t="s">
        <v>4</v>
      </c>
      <c r="W2" s="156" t="s">
        <v>5</v>
      </c>
    </row>
    <row r="3" spans="2:23" ht="51.75" thickBot="1" x14ac:dyDescent="0.25">
      <c r="B3" s="162"/>
      <c r="C3" s="164"/>
      <c r="D3" s="166"/>
      <c r="E3" s="168"/>
      <c r="F3" s="14" t="s">
        <v>23</v>
      </c>
      <c r="G3" s="15" t="s">
        <v>33</v>
      </c>
      <c r="H3" s="16" t="s">
        <v>24</v>
      </c>
      <c r="I3" s="17" t="s">
        <v>34</v>
      </c>
      <c r="J3" s="18" t="s">
        <v>22</v>
      </c>
      <c r="L3" s="2"/>
      <c r="M3" s="19" t="s">
        <v>35</v>
      </c>
      <c r="N3" s="20" t="s">
        <v>6</v>
      </c>
      <c r="O3" s="20" t="s">
        <v>7</v>
      </c>
      <c r="P3" s="92" t="s">
        <v>36</v>
      </c>
      <c r="Q3" s="20" t="s">
        <v>37</v>
      </c>
      <c r="R3" s="110" t="s">
        <v>8</v>
      </c>
      <c r="S3" s="112" t="s">
        <v>9</v>
      </c>
      <c r="T3" s="122" t="s">
        <v>10</v>
      </c>
      <c r="U3" s="106" t="s">
        <v>11</v>
      </c>
      <c r="V3" s="155"/>
      <c r="W3" s="157"/>
    </row>
    <row r="4" spans="2:23" ht="13.5" thickBot="1" x14ac:dyDescent="0.25">
      <c r="B4" s="21" t="s">
        <v>14</v>
      </c>
      <c r="C4" s="22" t="s">
        <v>15</v>
      </c>
      <c r="D4" s="23" t="s">
        <v>16</v>
      </c>
      <c r="E4" s="24" t="s">
        <v>17</v>
      </c>
      <c r="F4" s="23" t="s">
        <v>18</v>
      </c>
      <c r="G4" s="24" t="s">
        <v>19</v>
      </c>
      <c r="H4" s="23" t="s">
        <v>20</v>
      </c>
      <c r="I4" s="24" t="s">
        <v>21</v>
      </c>
      <c r="J4" s="25">
        <v>9</v>
      </c>
      <c r="L4" s="5" t="s">
        <v>87</v>
      </c>
      <c r="M4" s="94">
        <f t="shared" ref="M4:M10" si="0">SUMIFS($G$5:$G$13,$J$5:$J$13,L4)</f>
        <v>0</v>
      </c>
      <c r="N4" s="97">
        <f>SUMIFS($G$15:$G$81,$J$15:$J$81,L4)</f>
        <v>9.52</v>
      </c>
      <c r="O4" s="97">
        <f t="shared" ref="O4:O10" si="1">SUMIFS($G$83:$G$134,$J$83:$J$134,L4)</f>
        <v>0</v>
      </c>
      <c r="P4" s="100">
        <f>SUMIFS($G$136:$G$167,$J$136:$J$167,$L$4)</f>
        <v>21</v>
      </c>
      <c r="Q4" s="97">
        <f>SUMIFS($G$169:$G$175,$J$169:$J$175,$L$4)</f>
        <v>0</v>
      </c>
      <c r="R4" s="26">
        <f t="shared" ref="R4:R10" si="2">SUM(M4:Q4)</f>
        <v>30.52</v>
      </c>
      <c r="S4" s="113">
        <f>M4/$M$11*M$13+N4/$N$11*$N$13+O4/$O$11*$O$13+P4/$P$11*$P$13+Q4/$Q$11*$Q$13</f>
        <v>5.6830735512977064</v>
      </c>
      <c r="T4" s="27">
        <f>R4/$R$11*R$14</f>
        <v>1.5345150362945037</v>
      </c>
      <c r="U4" s="28">
        <f>SUM(S4:T4)</f>
        <v>7.2175885875922106</v>
      </c>
      <c r="V4" s="29">
        <f>R4+U4</f>
        <v>37.737588587592214</v>
      </c>
      <c r="W4" s="103">
        <f t="shared" ref="W4:W10" si="3">R4/$R$11</f>
        <v>1.5070860698237121E-2</v>
      </c>
    </row>
    <row r="5" spans="2:23" ht="13.5" thickTop="1" x14ac:dyDescent="0.2">
      <c r="B5" s="30"/>
      <c r="C5" s="31"/>
      <c r="D5" s="32"/>
      <c r="E5" s="33"/>
      <c r="F5" s="34"/>
      <c r="G5" s="35"/>
      <c r="H5" s="133"/>
      <c r="I5" s="133"/>
      <c r="J5" s="139"/>
      <c r="L5" s="6" t="s">
        <v>158</v>
      </c>
      <c r="M5" s="94">
        <f t="shared" si="0"/>
        <v>0</v>
      </c>
      <c r="N5" s="97">
        <f>SUMIFS($G$15:$G$81,$J$15:$J$81,L5)</f>
        <v>0</v>
      </c>
      <c r="O5" s="97">
        <f t="shared" si="1"/>
        <v>0</v>
      </c>
      <c r="P5" s="100">
        <f>SUMIFS($G$136:$G$167,$J$136:$J$167,$L$5)</f>
        <v>15.74</v>
      </c>
      <c r="Q5" s="97">
        <f>SUMIFS($G$169:$G$175,$J$169:$J$175,$L$5)</f>
        <v>0</v>
      </c>
      <c r="R5" s="26">
        <f t="shared" si="2"/>
        <v>15.74</v>
      </c>
      <c r="S5" s="113">
        <f t="shared" ref="S5:S10" si="4">M5/$M$11*M$13+N5/$N$11*$N$13+O5/$O$11*$O$13+P5/$P$11*$P$13+Q5/$Q$11*$Q$13</f>
        <v>3.6232414070204921</v>
      </c>
      <c r="T5" s="27">
        <f t="shared" ref="T5:T10" si="5">R5/$R$11*R$14</f>
        <v>0.7913914374598785</v>
      </c>
      <c r="U5" s="28">
        <f t="shared" ref="U5:U10" si="6">SUM(S5:T5)</f>
        <v>4.4146328444803711</v>
      </c>
      <c r="V5" s="29">
        <f t="shared" ref="V5:V10" si="7">R5+U5</f>
        <v>20.154632844480371</v>
      </c>
      <c r="W5" s="103">
        <f t="shared" si="3"/>
        <v>7.7724556812009274E-3</v>
      </c>
    </row>
    <row r="6" spans="2:23" x14ac:dyDescent="0.2">
      <c r="B6" s="30"/>
      <c r="C6" s="31" t="s">
        <v>38</v>
      </c>
      <c r="D6" s="37" t="s">
        <v>150</v>
      </c>
      <c r="E6" s="33"/>
      <c r="F6" s="34">
        <v>38.53</v>
      </c>
      <c r="G6" s="35">
        <v>38.53</v>
      </c>
      <c r="H6" s="34"/>
      <c r="I6" s="34"/>
      <c r="J6" s="38" t="s">
        <v>96</v>
      </c>
      <c r="L6" s="6" t="s">
        <v>96</v>
      </c>
      <c r="M6" s="94">
        <f>SUMIFS($G$5:$G$13,$J$5:$J$13,L6)</f>
        <v>72.850000000000009</v>
      </c>
      <c r="N6" s="97">
        <f>SUMIFS($G$15:$G$81,$J$15:$J$81,L6)</f>
        <v>888.64</v>
      </c>
      <c r="O6" s="97">
        <f t="shared" si="1"/>
        <v>630.32000000000028</v>
      </c>
      <c r="P6" s="100">
        <f>SUMIFS($G$136:$G$167,$J$136:$J$167,$L$6)</f>
        <v>237.03</v>
      </c>
      <c r="Q6" s="97">
        <f>SUMIFS($G$169:$G$175,$J$169:$J$175,$L$6)</f>
        <v>150</v>
      </c>
      <c r="R6" s="26">
        <f t="shared" si="2"/>
        <v>1978.8400000000004</v>
      </c>
      <c r="S6" s="113">
        <f t="shared" si="4"/>
        <v>133.81368504168182</v>
      </c>
      <c r="T6" s="27">
        <f t="shared" si="5"/>
        <v>99.494093526245621</v>
      </c>
      <c r="U6" s="28">
        <f t="shared" si="6"/>
        <v>233.30777856792744</v>
      </c>
      <c r="V6" s="29">
        <f t="shared" si="7"/>
        <v>2212.1477785679276</v>
      </c>
      <c r="W6" s="103">
        <f t="shared" si="3"/>
        <v>0.97715668362056196</v>
      </c>
    </row>
    <row r="7" spans="2:23" x14ac:dyDescent="0.2">
      <c r="B7" s="30"/>
      <c r="C7" s="31" t="s">
        <v>39</v>
      </c>
      <c r="D7" s="37" t="s">
        <v>151</v>
      </c>
      <c r="E7" s="33"/>
      <c r="F7" s="34">
        <v>5.29</v>
      </c>
      <c r="G7" s="35"/>
      <c r="H7" s="34">
        <v>5.29</v>
      </c>
      <c r="I7" s="34"/>
      <c r="J7" s="36"/>
      <c r="L7" s="6"/>
      <c r="M7" s="94">
        <f t="shared" si="0"/>
        <v>0</v>
      </c>
      <c r="N7" s="97">
        <f t="shared" ref="N7:N9" si="8">SUMIFS($G$15:$G$81,$J$15:$J$81,L7)</f>
        <v>0</v>
      </c>
      <c r="O7" s="97">
        <f t="shared" si="1"/>
        <v>0</v>
      </c>
      <c r="P7" s="100">
        <f>SUMIFS($G$136:$G$167,$J$136:$J$167,$L$7)</f>
        <v>0</v>
      </c>
      <c r="Q7" s="97">
        <f>SUMIFS($G$169:$G$175,$J$169:$J$175,$L$4)</f>
        <v>0</v>
      </c>
      <c r="R7" s="26">
        <f t="shared" si="2"/>
        <v>0</v>
      </c>
      <c r="S7" s="113">
        <f t="shared" si="4"/>
        <v>0</v>
      </c>
      <c r="T7" s="27">
        <f t="shared" si="5"/>
        <v>0</v>
      </c>
      <c r="U7" s="28">
        <f t="shared" si="6"/>
        <v>0</v>
      </c>
      <c r="V7" s="29">
        <f t="shared" si="7"/>
        <v>0</v>
      </c>
      <c r="W7" s="103">
        <f t="shared" si="3"/>
        <v>0</v>
      </c>
    </row>
    <row r="8" spans="2:23" x14ac:dyDescent="0.2">
      <c r="B8" s="30"/>
      <c r="C8" s="31" t="s">
        <v>40</v>
      </c>
      <c r="D8" s="37" t="s">
        <v>83</v>
      </c>
      <c r="E8" s="33"/>
      <c r="F8" s="34">
        <v>11.41</v>
      </c>
      <c r="G8" s="34">
        <v>11.4</v>
      </c>
      <c r="H8" s="34">
        <v>11.4</v>
      </c>
      <c r="I8" s="34"/>
      <c r="J8" s="38" t="s">
        <v>96</v>
      </c>
      <c r="L8" s="6"/>
      <c r="M8" s="94">
        <f t="shared" si="0"/>
        <v>0</v>
      </c>
      <c r="N8" s="97">
        <f t="shared" si="8"/>
        <v>0</v>
      </c>
      <c r="O8" s="97">
        <f t="shared" si="1"/>
        <v>0</v>
      </c>
      <c r="P8" s="100">
        <f>SUMIFS($G$136:$G$167,$J$136:$J$167,$L$8)</f>
        <v>0</v>
      </c>
      <c r="Q8" s="97">
        <f>SUMIFS($G$169:$G$175,$J$169:$J$175,$L$4)</f>
        <v>0</v>
      </c>
      <c r="R8" s="26">
        <f t="shared" si="2"/>
        <v>0</v>
      </c>
      <c r="S8" s="113">
        <f t="shared" si="4"/>
        <v>0</v>
      </c>
      <c r="T8" s="27">
        <f t="shared" si="5"/>
        <v>0</v>
      </c>
      <c r="U8" s="28">
        <f t="shared" si="6"/>
        <v>0</v>
      </c>
      <c r="V8" s="29">
        <f t="shared" si="7"/>
        <v>0</v>
      </c>
      <c r="W8" s="103">
        <f t="shared" si="3"/>
        <v>0</v>
      </c>
    </row>
    <row r="9" spans="2:23" ht="13.5" thickBot="1" x14ac:dyDescent="0.25">
      <c r="B9" s="30"/>
      <c r="C9" s="31" t="s">
        <v>41</v>
      </c>
      <c r="D9" s="37" t="s">
        <v>86</v>
      </c>
      <c r="E9" s="33"/>
      <c r="F9" s="34">
        <v>2.02</v>
      </c>
      <c r="G9" s="35">
        <f>F9</f>
        <v>2.02</v>
      </c>
      <c r="H9" s="34"/>
      <c r="I9" s="34"/>
      <c r="J9" s="38" t="s">
        <v>96</v>
      </c>
      <c r="L9" s="6"/>
      <c r="M9" s="94">
        <f t="shared" si="0"/>
        <v>0</v>
      </c>
      <c r="N9" s="97">
        <f t="shared" si="8"/>
        <v>0</v>
      </c>
      <c r="O9" s="97">
        <f t="shared" si="1"/>
        <v>0</v>
      </c>
      <c r="P9" s="100">
        <f>SUMIFS($G$136:$G$167,$J$136:$J$167,$L$9)</f>
        <v>0</v>
      </c>
      <c r="Q9" s="97">
        <f>SUMIFS($G$169:$G$175,$J$169:$J$175,$L$4)</f>
        <v>0</v>
      </c>
      <c r="R9" s="26">
        <f t="shared" si="2"/>
        <v>0</v>
      </c>
      <c r="S9" s="114">
        <f t="shared" si="4"/>
        <v>0</v>
      </c>
      <c r="T9" s="39">
        <f t="shared" si="5"/>
        <v>0</v>
      </c>
      <c r="U9" s="28">
        <f t="shared" si="6"/>
        <v>0</v>
      </c>
      <c r="V9" s="29">
        <f t="shared" si="7"/>
        <v>0</v>
      </c>
      <c r="W9" s="103">
        <f t="shared" si="3"/>
        <v>0</v>
      </c>
    </row>
    <row r="10" spans="2:23" ht="13.5" thickBot="1" x14ac:dyDescent="0.25">
      <c r="B10" s="30"/>
      <c r="C10" s="31" t="s">
        <v>42</v>
      </c>
      <c r="D10" s="37" t="s">
        <v>83</v>
      </c>
      <c r="E10" s="33"/>
      <c r="F10" s="34">
        <v>2.34</v>
      </c>
      <c r="G10" s="35">
        <v>2.34</v>
      </c>
      <c r="H10" s="34"/>
      <c r="I10" s="34"/>
      <c r="J10" s="36" t="s">
        <v>96</v>
      </c>
      <c r="L10" s="7" t="s">
        <v>2</v>
      </c>
      <c r="M10" s="95">
        <f t="shared" si="0"/>
        <v>0</v>
      </c>
      <c r="N10" s="98">
        <f>SUMIFS($G$15:$G$81,$J$15:$J$81,L10)</f>
        <v>0</v>
      </c>
      <c r="O10" s="98">
        <f t="shared" si="1"/>
        <v>0</v>
      </c>
      <c r="P10" s="101">
        <v>0</v>
      </c>
      <c r="Q10" s="98">
        <f>SUMIFS($G$169:$G$175,$J$169:$J$175,$L$4)</f>
        <v>0</v>
      </c>
      <c r="R10" s="43">
        <f t="shared" si="2"/>
        <v>0</v>
      </c>
      <c r="S10" s="115">
        <f t="shared" si="4"/>
        <v>0</v>
      </c>
      <c r="T10" s="41">
        <f t="shared" si="5"/>
        <v>0</v>
      </c>
      <c r="U10" s="107">
        <f t="shared" si="6"/>
        <v>0</v>
      </c>
      <c r="V10" s="42">
        <f t="shared" si="7"/>
        <v>0</v>
      </c>
      <c r="W10" s="40">
        <f t="shared" si="3"/>
        <v>0</v>
      </c>
    </row>
    <row r="11" spans="2:23" ht="13.5" thickBot="1" x14ac:dyDescent="0.25">
      <c r="B11" s="30"/>
      <c r="C11" s="31" t="s">
        <v>43</v>
      </c>
      <c r="D11" s="37" t="s">
        <v>152</v>
      </c>
      <c r="E11" s="33"/>
      <c r="F11" s="34">
        <v>13.67</v>
      </c>
      <c r="G11" s="35">
        <f>F11</f>
        <v>13.67</v>
      </c>
      <c r="H11" s="34"/>
      <c r="I11" s="34"/>
      <c r="J11" s="38" t="s">
        <v>96</v>
      </c>
      <c r="L11" s="8" t="s">
        <v>25</v>
      </c>
      <c r="M11" s="96">
        <f t="shared" ref="M11:V11" si="9">SUM(M4:M10)</f>
        <v>72.850000000000009</v>
      </c>
      <c r="N11" s="99">
        <f t="shared" si="9"/>
        <v>898.16</v>
      </c>
      <c r="O11" s="102">
        <f t="shared" si="9"/>
        <v>630.32000000000028</v>
      </c>
      <c r="P11" s="96">
        <f t="shared" si="9"/>
        <v>273.77</v>
      </c>
      <c r="Q11" s="93">
        <f t="shared" si="9"/>
        <v>150</v>
      </c>
      <c r="R11" s="111">
        <f t="shared" si="9"/>
        <v>2025.1000000000004</v>
      </c>
      <c r="S11" s="116">
        <f>M11/$M$11*M$13+N11/$N$11*$N$13+O11/$O$11*$O$13+P11/$P$11*$P$13+Q11/$Q$11*$Q$13</f>
        <v>143.12</v>
      </c>
      <c r="T11" s="109">
        <f t="shared" si="9"/>
        <v>101.82000000000001</v>
      </c>
      <c r="U11" s="11">
        <f t="shared" si="9"/>
        <v>244.94000000000003</v>
      </c>
      <c r="V11" s="12">
        <f t="shared" si="9"/>
        <v>2270.0400000000004</v>
      </c>
      <c r="W11" s="44">
        <f>SUM(W4:W10)</f>
        <v>1</v>
      </c>
    </row>
    <row r="12" spans="2:23" ht="13.5" thickBot="1" x14ac:dyDescent="0.25">
      <c r="B12" s="30"/>
      <c r="C12" s="31" t="s">
        <v>44</v>
      </c>
      <c r="D12" s="37" t="s">
        <v>153</v>
      </c>
      <c r="E12" s="33"/>
      <c r="F12" s="34">
        <v>2.76</v>
      </c>
      <c r="G12" s="35">
        <v>2.76</v>
      </c>
      <c r="H12" s="34"/>
      <c r="I12" s="34"/>
      <c r="J12" s="36" t="s">
        <v>96</v>
      </c>
      <c r="R12" s="9"/>
      <c r="V12" s="9">
        <f>G177-V11</f>
        <v>0</v>
      </c>
      <c r="W12" s="10"/>
    </row>
    <row r="13" spans="2:23" x14ac:dyDescent="0.2">
      <c r="B13" s="30"/>
      <c r="C13" s="31" t="s">
        <v>154</v>
      </c>
      <c r="D13" s="37" t="s">
        <v>84</v>
      </c>
      <c r="E13" s="33"/>
      <c r="F13" s="34">
        <v>2.13</v>
      </c>
      <c r="G13" s="35">
        <v>2.13</v>
      </c>
      <c r="H13" s="34"/>
      <c r="I13" s="34"/>
      <c r="J13" s="140" t="s">
        <v>96</v>
      </c>
      <c r="L13" s="142" t="s">
        <v>1</v>
      </c>
      <c r="M13" s="144">
        <f>SUMIFS($G$5:$G$13,$J$5:$J$13,L13)</f>
        <v>0</v>
      </c>
      <c r="N13" s="46">
        <f>SUMIFS($G$15:$G$81,$J$15:$J$81,L13)</f>
        <v>80.100000000000009</v>
      </c>
      <c r="O13" s="46">
        <f t="shared" ref="O13:O14" si="10">SUMIFS($G$83:$G$134,$J$83:$J$134,L13)</f>
        <v>0</v>
      </c>
      <c r="P13" s="46">
        <f>SUMIFS($G$136:$G$167,$J$136:$J$167,L13)</f>
        <v>63.02</v>
      </c>
      <c r="Q13" s="145">
        <f>SUMIFS($G$169:$G$175,$J$169:$J$175,L13)</f>
        <v>0</v>
      </c>
      <c r="R13" s="47">
        <f>SUM(M13:Q13)</f>
        <v>143.12</v>
      </c>
      <c r="S13" s="9"/>
    </row>
    <row r="14" spans="2:23" ht="13.5" thickBot="1" x14ac:dyDescent="0.25">
      <c r="B14" s="48"/>
      <c r="C14" s="49"/>
      <c r="D14" s="50"/>
      <c r="E14" s="51" t="s">
        <v>45</v>
      </c>
      <c r="F14" s="52">
        <f>SUM(F6:F13)</f>
        <v>78.150000000000006</v>
      </c>
      <c r="G14" s="79">
        <f>SUM(G6:G13)</f>
        <v>72.850000000000009</v>
      </c>
      <c r="H14" s="52">
        <f>SUM(H6:H13)</f>
        <v>16.690000000000001</v>
      </c>
      <c r="I14" s="52">
        <f>SUM(I10:I13)</f>
        <v>0</v>
      </c>
      <c r="J14" s="138"/>
      <c r="L14" s="143" t="s">
        <v>12</v>
      </c>
      <c r="M14" s="146">
        <f>SUMIFS($G$5:$G$13,$J$5:$J$13,L14)</f>
        <v>0</v>
      </c>
      <c r="N14" s="56">
        <f>SUMIFS($G$15:$G$81,$J$15:$J$81,L14)</f>
        <v>65.12</v>
      </c>
      <c r="O14" s="56">
        <f t="shared" si="10"/>
        <v>36.700000000000003</v>
      </c>
      <c r="P14" s="56">
        <f>SUMIFS($G$136:$G$167,$J$136:$J$167,L14)</f>
        <v>0</v>
      </c>
      <c r="Q14" s="147">
        <f>SUMIFS($G$169:$G$175,$J$169:$J$175,L14)</f>
        <v>0</v>
      </c>
      <c r="R14" s="57">
        <f>SUM(M14:Q14)</f>
        <v>101.82000000000001</v>
      </c>
    </row>
    <row r="15" spans="2:23" ht="13.5" thickBot="1" x14ac:dyDescent="0.25">
      <c r="B15" s="30"/>
      <c r="C15" s="31">
        <v>100</v>
      </c>
      <c r="D15" s="37" t="s">
        <v>82</v>
      </c>
      <c r="E15" s="34"/>
      <c r="F15" s="34">
        <v>3.42</v>
      </c>
      <c r="G15" s="34">
        <v>3.42</v>
      </c>
      <c r="H15" s="34">
        <v>3.42</v>
      </c>
      <c r="I15" s="34"/>
      <c r="J15" s="135" t="s">
        <v>12</v>
      </c>
      <c r="L15" s="65" t="s">
        <v>26</v>
      </c>
      <c r="M15" s="117">
        <f>SUM(M13:M14)</f>
        <v>0</v>
      </c>
      <c r="N15" s="117">
        <f t="shared" ref="N15:Q15" si="11">SUM(N13:N14)</f>
        <v>145.22000000000003</v>
      </c>
      <c r="O15" s="117">
        <f t="shared" si="11"/>
        <v>36.700000000000003</v>
      </c>
      <c r="P15" s="117">
        <f t="shared" si="11"/>
        <v>63.02</v>
      </c>
      <c r="Q15" s="117">
        <f t="shared" si="11"/>
        <v>0</v>
      </c>
      <c r="R15" s="57">
        <f>SUM(R13:R14)</f>
        <v>244.94</v>
      </c>
    </row>
    <row r="16" spans="2:23" x14ac:dyDescent="0.2">
      <c r="B16" s="30"/>
      <c r="C16" s="31">
        <v>101</v>
      </c>
      <c r="D16" s="37" t="s">
        <v>89</v>
      </c>
      <c r="E16" s="34"/>
      <c r="F16" s="34">
        <v>61.66</v>
      </c>
      <c r="G16" s="35">
        <v>61.7</v>
      </c>
      <c r="H16" s="34"/>
      <c r="I16" s="34"/>
      <c r="J16" s="178" t="s">
        <v>12</v>
      </c>
    </row>
    <row r="17" spans="2:20" x14ac:dyDescent="0.2">
      <c r="B17" s="30"/>
      <c r="C17" s="31" t="s">
        <v>47</v>
      </c>
      <c r="D17" s="37" t="s">
        <v>83</v>
      </c>
      <c r="E17" s="34"/>
      <c r="F17" s="34">
        <v>42.97</v>
      </c>
      <c r="G17" s="35">
        <v>43</v>
      </c>
      <c r="H17" s="34"/>
      <c r="I17" s="34"/>
      <c r="J17" s="135" t="s">
        <v>1</v>
      </c>
      <c r="L17" s="3" t="s">
        <v>27</v>
      </c>
      <c r="M17" s="9">
        <f>M11+M13+M14</f>
        <v>72.850000000000009</v>
      </c>
      <c r="N17" s="9">
        <f>N11+N13+N14</f>
        <v>1043.3800000000001</v>
      </c>
      <c r="O17" s="9">
        <f t="shared" ref="O17:Q17" si="12">O11+O13+O14</f>
        <v>667.02000000000032</v>
      </c>
      <c r="P17" s="9">
        <f t="shared" si="12"/>
        <v>336.78999999999996</v>
      </c>
      <c r="Q17" s="9">
        <f t="shared" si="12"/>
        <v>150</v>
      </c>
      <c r="R17" s="9">
        <f>SUM(M17:Q17)</f>
        <v>2270.0400000000004</v>
      </c>
      <c r="S17" s="9">
        <f>R17-G177</f>
        <v>0</v>
      </c>
      <c r="T17" s="3"/>
    </row>
    <row r="18" spans="2:20" x14ac:dyDescent="0.2">
      <c r="B18" s="30"/>
      <c r="C18" s="31" t="s">
        <v>48</v>
      </c>
      <c r="D18" s="37" t="s">
        <v>83</v>
      </c>
      <c r="E18" s="34"/>
      <c r="F18" s="34">
        <v>23.98</v>
      </c>
      <c r="G18" s="35">
        <v>24</v>
      </c>
      <c r="H18" s="34"/>
      <c r="I18" s="34"/>
      <c r="J18" s="135" t="s">
        <v>96</v>
      </c>
    </row>
    <row r="19" spans="2:20" x14ac:dyDescent="0.2">
      <c r="B19" s="30"/>
      <c r="C19" s="31" t="s">
        <v>49</v>
      </c>
      <c r="D19" s="37" t="s">
        <v>83</v>
      </c>
      <c r="E19" s="34"/>
      <c r="F19" s="34">
        <v>9.4700000000000006</v>
      </c>
      <c r="G19" s="35">
        <v>9.4700000000000006</v>
      </c>
      <c r="H19" s="34"/>
      <c r="I19" s="34"/>
      <c r="J19" s="135" t="s">
        <v>96</v>
      </c>
    </row>
    <row r="20" spans="2:20" x14ac:dyDescent="0.2">
      <c r="B20" s="30"/>
      <c r="C20" s="31" t="s">
        <v>50</v>
      </c>
      <c r="D20" s="37" t="s">
        <v>90</v>
      </c>
      <c r="E20" s="34"/>
      <c r="F20" s="34">
        <v>14.01</v>
      </c>
      <c r="G20" s="35">
        <v>14.01</v>
      </c>
      <c r="H20" s="34"/>
      <c r="I20" s="34"/>
      <c r="J20" s="178" t="s">
        <v>1</v>
      </c>
    </row>
    <row r="21" spans="2:20" x14ac:dyDescent="0.2">
      <c r="B21" s="30"/>
      <c r="C21" s="31" t="s">
        <v>91</v>
      </c>
      <c r="D21" s="37" t="s">
        <v>90</v>
      </c>
      <c r="E21" s="34"/>
      <c r="F21" s="34">
        <v>9.52</v>
      </c>
      <c r="G21" s="35">
        <v>9.52</v>
      </c>
      <c r="H21" s="34"/>
      <c r="I21" s="34"/>
      <c r="J21" s="135" t="s">
        <v>87</v>
      </c>
    </row>
    <row r="22" spans="2:20" x14ac:dyDescent="0.2">
      <c r="B22" s="30"/>
      <c r="C22" s="31" t="s">
        <v>51</v>
      </c>
      <c r="D22" s="37" t="s">
        <v>90</v>
      </c>
      <c r="E22" s="34"/>
      <c r="F22" s="34">
        <v>10.93</v>
      </c>
      <c r="G22" s="35">
        <v>10.93</v>
      </c>
      <c r="H22" s="34"/>
      <c r="I22" s="34"/>
      <c r="J22" s="135" t="s">
        <v>96</v>
      </c>
    </row>
    <row r="23" spans="2:20" x14ac:dyDescent="0.2">
      <c r="B23" s="30"/>
      <c r="C23" s="31" t="s">
        <v>52</v>
      </c>
      <c r="D23" s="37" t="s">
        <v>90</v>
      </c>
      <c r="E23" s="34"/>
      <c r="F23" s="34">
        <v>10.66</v>
      </c>
      <c r="G23" s="35">
        <v>10.66</v>
      </c>
      <c r="H23" s="34"/>
      <c r="I23" s="34"/>
      <c r="J23" s="135" t="s">
        <v>96</v>
      </c>
    </row>
    <row r="24" spans="2:20" x14ac:dyDescent="0.2">
      <c r="B24" s="30"/>
      <c r="C24" s="31" t="s">
        <v>53</v>
      </c>
      <c r="D24" s="37" t="s">
        <v>90</v>
      </c>
      <c r="E24" s="34"/>
      <c r="F24" s="34">
        <v>11.19</v>
      </c>
      <c r="G24" s="35">
        <v>11.19</v>
      </c>
      <c r="H24" s="34"/>
      <c r="I24" s="34"/>
      <c r="J24" s="135" t="s">
        <v>1</v>
      </c>
    </row>
    <row r="25" spans="2:20" x14ac:dyDescent="0.2">
      <c r="B25" s="30"/>
      <c r="C25" s="31" t="s">
        <v>54</v>
      </c>
      <c r="D25" s="37" t="s">
        <v>90</v>
      </c>
      <c r="E25" s="34"/>
      <c r="F25" s="34">
        <v>11.9</v>
      </c>
      <c r="G25" s="35">
        <v>11.9</v>
      </c>
      <c r="H25" s="34"/>
      <c r="I25" s="34"/>
      <c r="J25" s="135" t="s">
        <v>1</v>
      </c>
    </row>
    <row r="26" spans="2:20" x14ac:dyDescent="0.2">
      <c r="B26" s="30"/>
      <c r="C26" s="31" t="s">
        <v>55</v>
      </c>
      <c r="D26" s="37" t="s">
        <v>84</v>
      </c>
      <c r="E26" s="34"/>
      <c r="F26" s="34">
        <v>1.56</v>
      </c>
      <c r="G26" s="35">
        <v>1.56</v>
      </c>
      <c r="H26" s="34"/>
      <c r="I26" s="34"/>
      <c r="J26" s="135" t="s">
        <v>96</v>
      </c>
    </row>
    <row r="27" spans="2:20" x14ac:dyDescent="0.2">
      <c r="B27" s="30"/>
      <c r="C27" s="31" t="s">
        <v>56</v>
      </c>
      <c r="D27" s="37" t="s">
        <v>84</v>
      </c>
      <c r="E27" s="34"/>
      <c r="F27" s="34">
        <v>3.1</v>
      </c>
      <c r="G27" s="35">
        <v>3.1</v>
      </c>
      <c r="H27" s="34"/>
      <c r="I27" s="34"/>
      <c r="J27" s="135" t="s">
        <v>96</v>
      </c>
    </row>
    <row r="28" spans="2:20" x14ac:dyDescent="0.2">
      <c r="B28" s="30"/>
      <c r="C28" s="31" t="s">
        <v>57</v>
      </c>
      <c r="D28" s="37" t="s">
        <v>84</v>
      </c>
      <c r="E28" s="34"/>
      <c r="F28" s="34">
        <v>1.69</v>
      </c>
      <c r="G28" s="35">
        <v>1.69</v>
      </c>
      <c r="H28" s="34"/>
      <c r="I28" s="34"/>
      <c r="J28" s="135" t="s">
        <v>96</v>
      </c>
    </row>
    <row r="29" spans="2:20" x14ac:dyDescent="0.2">
      <c r="B29" s="30"/>
      <c r="C29" s="31" t="s">
        <v>58</v>
      </c>
      <c r="D29" s="37" t="s">
        <v>84</v>
      </c>
      <c r="E29" s="34"/>
      <c r="F29" s="34">
        <v>1.68</v>
      </c>
      <c r="G29" s="35">
        <v>1.68</v>
      </c>
      <c r="H29" s="34"/>
      <c r="I29" s="34"/>
      <c r="J29" s="135" t="s">
        <v>96</v>
      </c>
    </row>
    <row r="30" spans="2:20" x14ac:dyDescent="0.2">
      <c r="B30" s="30"/>
      <c r="C30" s="31" t="s">
        <v>59</v>
      </c>
      <c r="D30" s="37" t="s">
        <v>84</v>
      </c>
      <c r="E30" s="34"/>
      <c r="F30" s="34">
        <v>1.54</v>
      </c>
      <c r="G30" s="35">
        <v>1.54</v>
      </c>
      <c r="H30" s="34"/>
      <c r="I30" s="34"/>
      <c r="J30" s="135" t="s">
        <v>96</v>
      </c>
    </row>
    <row r="31" spans="2:20" x14ac:dyDescent="0.2">
      <c r="B31" s="30"/>
      <c r="C31" s="31" t="s">
        <v>60</v>
      </c>
      <c r="D31" s="37" t="s">
        <v>92</v>
      </c>
      <c r="E31" s="34"/>
      <c r="F31" s="34">
        <v>4.5</v>
      </c>
      <c r="G31" s="35"/>
      <c r="H31" s="34"/>
      <c r="I31" s="34">
        <v>4.49</v>
      </c>
      <c r="J31" s="135"/>
    </row>
    <row r="32" spans="2:20" x14ac:dyDescent="0.2">
      <c r="B32" s="30"/>
      <c r="C32" s="31" t="s">
        <v>61</v>
      </c>
      <c r="D32" s="37" t="s">
        <v>90</v>
      </c>
      <c r="E32" s="34"/>
      <c r="F32" s="34">
        <v>9.4</v>
      </c>
      <c r="G32" s="35">
        <v>9.4</v>
      </c>
      <c r="H32" s="34"/>
      <c r="I32" s="34"/>
      <c r="J32" s="135" t="s">
        <v>96</v>
      </c>
    </row>
    <row r="33" spans="2:10" x14ac:dyDescent="0.2">
      <c r="B33" s="30"/>
      <c r="C33" s="31" t="s">
        <v>62</v>
      </c>
      <c r="D33" s="37" t="s">
        <v>93</v>
      </c>
      <c r="E33" s="34"/>
      <c r="F33" s="34">
        <v>11.1</v>
      </c>
      <c r="G33" s="35"/>
      <c r="H33" s="34"/>
      <c r="I33" s="34">
        <v>11.1</v>
      </c>
      <c r="J33" s="135"/>
    </row>
    <row r="34" spans="2:10" x14ac:dyDescent="0.2">
      <c r="B34" s="30"/>
      <c r="C34" s="31" t="s">
        <v>63</v>
      </c>
      <c r="D34" s="37" t="s">
        <v>90</v>
      </c>
      <c r="E34" s="34"/>
      <c r="F34" s="34">
        <v>33.92</v>
      </c>
      <c r="G34" s="35">
        <v>33.92</v>
      </c>
      <c r="H34" s="34"/>
      <c r="I34" s="34"/>
      <c r="J34" s="134" t="s">
        <v>96</v>
      </c>
    </row>
    <row r="35" spans="2:10" x14ac:dyDescent="0.2">
      <c r="B35" s="30"/>
      <c r="C35" s="31" t="s">
        <v>94</v>
      </c>
      <c r="D35" s="37" t="s">
        <v>90</v>
      </c>
      <c r="E35" s="34"/>
      <c r="F35" s="34">
        <v>16.309999999999999</v>
      </c>
      <c r="G35" s="35">
        <v>16.309999999999999</v>
      </c>
      <c r="H35" s="34"/>
      <c r="I35" s="34"/>
      <c r="J35" s="134" t="s">
        <v>96</v>
      </c>
    </row>
    <row r="36" spans="2:10" x14ac:dyDescent="0.2">
      <c r="B36" s="30"/>
      <c r="C36" s="31" t="s">
        <v>95</v>
      </c>
      <c r="D36" s="37" t="s">
        <v>84</v>
      </c>
      <c r="E36" s="34"/>
      <c r="F36" s="34">
        <v>3.84</v>
      </c>
      <c r="G36" s="35">
        <v>3.84</v>
      </c>
      <c r="H36" s="34"/>
      <c r="I36" s="34"/>
      <c r="J36" s="134" t="s">
        <v>96</v>
      </c>
    </row>
    <row r="37" spans="2:10" x14ac:dyDescent="0.2">
      <c r="B37" s="30"/>
      <c r="C37" s="31" t="s">
        <v>64</v>
      </c>
      <c r="D37" s="37" t="s">
        <v>86</v>
      </c>
      <c r="E37" s="34"/>
      <c r="F37" s="34">
        <v>2.88</v>
      </c>
      <c r="G37" s="35">
        <v>2.88</v>
      </c>
      <c r="H37" s="34"/>
      <c r="I37" s="34"/>
      <c r="J37" s="134" t="s">
        <v>96</v>
      </c>
    </row>
    <row r="38" spans="2:10" x14ac:dyDescent="0.2">
      <c r="B38" s="30"/>
      <c r="C38" s="31" t="s">
        <v>65</v>
      </c>
      <c r="D38" s="37" t="s">
        <v>83</v>
      </c>
      <c r="E38" s="34"/>
      <c r="F38" s="34">
        <v>19.93</v>
      </c>
      <c r="G38" s="35">
        <v>19.93</v>
      </c>
      <c r="H38" s="34"/>
      <c r="I38" s="34"/>
      <c r="J38" s="135" t="s">
        <v>96</v>
      </c>
    </row>
    <row r="39" spans="2:10" x14ac:dyDescent="0.2">
      <c r="B39" s="30"/>
      <c r="C39" s="31" t="s">
        <v>66</v>
      </c>
      <c r="D39" s="37" t="s">
        <v>90</v>
      </c>
      <c r="E39" s="34"/>
      <c r="F39" s="34">
        <v>11.71</v>
      </c>
      <c r="G39" s="35">
        <v>11.71</v>
      </c>
      <c r="H39" s="34"/>
      <c r="I39" s="34"/>
      <c r="J39" s="135" t="s">
        <v>96</v>
      </c>
    </row>
    <row r="40" spans="2:10" x14ac:dyDescent="0.2">
      <c r="B40" s="30"/>
      <c r="C40" s="31" t="s">
        <v>67</v>
      </c>
      <c r="D40" s="37" t="s">
        <v>90</v>
      </c>
      <c r="E40" s="34"/>
      <c r="F40" s="34">
        <v>15.14</v>
      </c>
      <c r="G40" s="35">
        <v>15.14</v>
      </c>
      <c r="H40" s="34"/>
      <c r="I40" s="34"/>
      <c r="J40" s="135" t="s">
        <v>96</v>
      </c>
    </row>
    <row r="41" spans="2:10" x14ac:dyDescent="0.2">
      <c r="B41" s="30"/>
      <c r="C41" s="31" t="s">
        <v>68</v>
      </c>
      <c r="D41" s="37" t="s">
        <v>85</v>
      </c>
      <c r="E41" s="34"/>
      <c r="F41" s="34">
        <v>10.26</v>
      </c>
      <c r="G41" s="35"/>
      <c r="H41" s="34">
        <v>10.26</v>
      </c>
      <c r="I41" s="34"/>
      <c r="J41" s="135"/>
    </row>
    <row r="42" spans="2:10" x14ac:dyDescent="0.2">
      <c r="B42" s="30"/>
      <c r="C42" s="31" t="s">
        <v>69</v>
      </c>
      <c r="D42" s="37" t="s">
        <v>86</v>
      </c>
      <c r="E42" s="34"/>
      <c r="F42" s="34">
        <v>4.93</v>
      </c>
      <c r="G42" s="35">
        <v>4.93</v>
      </c>
      <c r="H42" s="34"/>
      <c r="I42" s="34"/>
      <c r="J42" s="135" t="s">
        <v>96</v>
      </c>
    </row>
    <row r="43" spans="2:10" x14ac:dyDescent="0.2">
      <c r="B43" s="30"/>
      <c r="C43" s="31" t="s">
        <v>97</v>
      </c>
      <c r="D43" s="37" t="s">
        <v>90</v>
      </c>
      <c r="E43" s="34"/>
      <c r="F43" s="34">
        <v>17.3</v>
      </c>
      <c r="G43" s="35">
        <v>17.3</v>
      </c>
      <c r="H43" s="34"/>
      <c r="I43" s="34"/>
      <c r="J43" s="135" t="s">
        <v>96</v>
      </c>
    </row>
    <row r="44" spans="2:10" x14ac:dyDescent="0.2">
      <c r="B44" s="30"/>
      <c r="C44" s="31" t="s">
        <v>98</v>
      </c>
      <c r="D44" s="37" t="s">
        <v>83</v>
      </c>
      <c r="E44" s="34"/>
      <c r="F44" s="34">
        <v>1.26</v>
      </c>
      <c r="G44" s="35">
        <v>1.26</v>
      </c>
      <c r="H44" s="34"/>
      <c r="I44" s="34"/>
      <c r="J44" s="135" t="s">
        <v>96</v>
      </c>
    </row>
    <row r="45" spans="2:10" x14ac:dyDescent="0.2">
      <c r="B45" s="30"/>
      <c r="C45" s="31" t="s">
        <v>99</v>
      </c>
      <c r="D45" s="37" t="s">
        <v>90</v>
      </c>
      <c r="E45" s="34"/>
      <c r="F45" s="34">
        <v>14.44</v>
      </c>
      <c r="G45" s="35">
        <v>14.44</v>
      </c>
      <c r="H45" s="34"/>
      <c r="I45" s="34"/>
      <c r="J45" s="135" t="s">
        <v>96</v>
      </c>
    </row>
    <row r="46" spans="2:10" x14ac:dyDescent="0.2">
      <c r="B46" s="30"/>
      <c r="C46" s="31" t="s">
        <v>100</v>
      </c>
      <c r="D46" s="37" t="s">
        <v>90</v>
      </c>
      <c r="E46" s="34"/>
      <c r="F46" s="34">
        <v>15.82</v>
      </c>
      <c r="G46" s="35">
        <v>15.82</v>
      </c>
      <c r="H46" s="34"/>
      <c r="I46" s="34"/>
      <c r="J46" s="135" t="s">
        <v>96</v>
      </c>
    </row>
    <row r="47" spans="2:10" x14ac:dyDescent="0.2">
      <c r="B47" s="30"/>
      <c r="C47" s="31" t="s">
        <v>101</v>
      </c>
      <c r="D47" s="37" t="s">
        <v>83</v>
      </c>
      <c r="E47" s="34"/>
      <c r="F47" s="34">
        <v>1.31</v>
      </c>
      <c r="G47" s="35">
        <v>1.31</v>
      </c>
      <c r="H47" s="34"/>
      <c r="I47" s="34"/>
      <c r="J47" s="135" t="s">
        <v>96</v>
      </c>
    </row>
    <row r="48" spans="2:10" x14ac:dyDescent="0.2">
      <c r="B48" s="30"/>
      <c r="C48" s="31" t="s">
        <v>102</v>
      </c>
      <c r="D48" s="37" t="s">
        <v>90</v>
      </c>
      <c r="E48" s="34"/>
      <c r="F48" s="34">
        <v>13.03</v>
      </c>
      <c r="G48" s="130">
        <v>13.03</v>
      </c>
      <c r="H48" s="34"/>
      <c r="I48" s="34"/>
      <c r="J48" s="135" t="s">
        <v>96</v>
      </c>
    </row>
    <row r="49" spans="2:10" x14ac:dyDescent="0.2">
      <c r="B49" s="30"/>
      <c r="C49" s="31" t="s">
        <v>103</v>
      </c>
      <c r="D49" s="37" t="s">
        <v>83</v>
      </c>
      <c r="E49" s="34"/>
      <c r="F49" s="34">
        <v>2.9</v>
      </c>
      <c r="G49" s="130">
        <v>2.9</v>
      </c>
      <c r="H49" s="34"/>
      <c r="I49" s="34"/>
      <c r="J49" s="135" t="s">
        <v>96</v>
      </c>
    </row>
    <row r="50" spans="2:10" x14ac:dyDescent="0.2">
      <c r="B50" s="30"/>
      <c r="C50" s="31" t="s">
        <v>104</v>
      </c>
      <c r="D50" s="37" t="s">
        <v>86</v>
      </c>
      <c r="E50" s="34"/>
      <c r="F50" s="34">
        <v>1.88</v>
      </c>
      <c r="G50" s="130">
        <v>1.88</v>
      </c>
      <c r="H50" s="34"/>
      <c r="I50" s="34"/>
      <c r="J50" s="135" t="s">
        <v>96</v>
      </c>
    </row>
    <row r="51" spans="2:10" x14ac:dyDescent="0.2">
      <c r="B51" s="30"/>
      <c r="C51" s="31" t="s">
        <v>105</v>
      </c>
      <c r="D51" s="37" t="s">
        <v>90</v>
      </c>
      <c r="E51" s="34"/>
      <c r="F51" s="34">
        <v>11.72</v>
      </c>
      <c r="G51" s="130">
        <v>11.72</v>
      </c>
      <c r="H51" s="34"/>
      <c r="I51" s="34"/>
      <c r="J51" s="135" t="s">
        <v>96</v>
      </c>
    </row>
    <row r="52" spans="2:10" x14ac:dyDescent="0.2">
      <c r="B52" s="30"/>
      <c r="C52" s="31" t="s">
        <v>106</v>
      </c>
      <c r="D52" s="37" t="s">
        <v>90</v>
      </c>
      <c r="E52" s="34"/>
      <c r="F52" s="34">
        <v>14.81</v>
      </c>
      <c r="G52" s="35">
        <v>14.81</v>
      </c>
      <c r="H52" s="34"/>
      <c r="I52" s="34"/>
      <c r="J52" s="134" t="s">
        <v>96</v>
      </c>
    </row>
    <row r="53" spans="2:10" x14ac:dyDescent="0.2">
      <c r="B53" s="30"/>
      <c r="C53" s="31" t="s">
        <v>107</v>
      </c>
      <c r="D53" s="37" t="s">
        <v>86</v>
      </c>
      <c r="E53" s="34"/>
      <c r="F53" s="34">
        <v>7.39</v>
      </c>
      <c r="G53" s="35">
        <v>7.39</v>
      </c>
      <c r="H53" s="34"/>
      <c r="I53" s="34"/>
      <c r="J53" s="134" t="s">
        <v>96</v>
      </c>
    </row>
    <row r="54" spans="2:10" x14ac:dyDescent="0.2">
      <c r="B54" s="30"/>
      <c r="C54" s="31" t="s">
        <v>108</v>
      </c>
      <c r="D54" s="37" t="s">
        <v>86</v>
      </c>
      <c r="E54" s="34"/>
      <c r="F54" s="34">
        <v>7.47</v>
      </c>
      <c r="G54" s="35">
        <v>7.47</v>
      </c>
      <c r="H54" s="34"/>
      <c r="I54" s="34"/>
      <c r="J54" s="134" t="s">
        <v>96</v>
      </c>
    </row>
    <row r="55" spans="2:10" x14ac:dyDescent="0.2">
      <c r="B55" s="30"/>
      <c r="C55" s="31" t="s">
        <v>109</v>
      </c>
      <c r="D55" s="37" t="s">
        <v>86</v>
      </c>
      <c r="E55" s="34"/>
      <c r="F55" s="34">
        <v>4.58</v>
      </c>
      <c r="G55" s="35">
        <v>4.58</v>
      </c>
      <c r="H55" s="34"/>
      <c r="I55" s="34"/>
      <c r="J55" s="134" t="s">
        <v>96</v>
      </c>
    </row>
    <row r="56" spans="2:10" x14ac:dyDescent="0.2">
      <c r="B56" s="30"/>
      <c r="C56" s="31" t="s">
        <v>110</v>
      </c>
      <c r="D56" s="37" t="s">
        <v>86</v>
      </c>
      <c r="E56" s="34"/>
      <c r="F56" s="34">
        <v>4.2300000000000004</v>
      </c>
      <c r="G56" s="35">
        <v>4.2300000000000004</v>
      </c>
      <c r="H56" s="34"/>
      <c r="I56" s="34"/>
      <c r="J56" s="135" t="s">
        <v>96</v>
      </c>
    </row>
    <row r="57" spans="2:10" x14ac:dyDescent="0.2">
      <c r="B57" s="30"/>
      <c r="C57" s="31" t="s">
        <v>111</v>
      </c>
      <c r="D57" s="37" t="s">
        <v>90</v>
      </c>
      <c r="E57" s="34"/>
      <c r="F57" s="34">
        <v>37.92</v>
      </c>
      <c r="G57" s="35">
        <v>37.92</v>
      </c>
      <c r="H57" s="34"/>
      <c r="I57" s="34"/>
      <c r="J57" s="135" t="s">
        <v>96</v>
      </c>
    </row>
    <row r="58" spans="2:10" x14ac:dyDescent="0.2">
      <c r="B58" s="30"/>
      <c r="C58" s="31" t="s">
        <v>112</v>
      </c>
      <c r="D58" s="37" t="s">
        <v>113</v>
      </c>
      <c r="E58" s="34"/>
      <c r="F58" s="34">
        <v>311.33</v>
      </c>
      <c r="G58" s="35">
        <v>311.33</v>
      </c>
      <c r="H58" s="34"/>
      <c r="I58" s="34"/>
      <c r="J58" s="135" t="s">
        <v>96</v>
      </c>
    </row>
    <row r="59" spans="2:10" x14ac:dyDescent="0.2">
      <c r="B59" s="30"/>
      <c r="C59" s="31" t="s">
        <v>114</v>
      </c>
      <c r="D59" s="37" t="s">
        <v>83</v>
      </c>
      <c r="E59" s="34"/>
      <c r="F59" s="34">
        <v>18.57</v>
      </c>
      <c r="G59" s="35">
        <v>18.57</v>
      </c>
      <c r="H59" s="34"/>
      <c r="I59" s="34"/>
      <c r="J59" s="135" t="s">
        <v>96</v>
      </c>
    </row>
    <row r="60" spans="2:10" x14ac:dyDescent="0.2">
      <c r="B60" s="30"/>
      <c r="C60" s="31" t="s">
        <v>115</v>
      </c>
      <c r="D60" s="37" t="s">
        <v>116</v>
      </c>
      <c r="E60" s="34"/>
      <c r="F60" s="34">
        <v>3.13</v>
      </c>
      <c r="G60" s="35"/>
      <c r="H60" s="34">
        <v>3.1</v>
      </c>
      <c r="I60" s="34"/>
      <c r="J60" s="135"/>
    </row>
    <row r="61" spans="2:10" x14ac:dyDescent="0.2">
      <c r="B61" s="30"/>
      <c r="C61" s="31" t="s">
        <v>117</v>
      </c>
      <c r="D61" s="37" t="s">
        <v>83</v>
      </c>
      <c r="E61" s="34"/>
      <c r="F61" s="34">
        <v>68.42</v>
      </c>
      <c r="G61" s="35">
        <v>68.42</v>
      </c>
      <c r="H61" s="34"/>
      <c r="I61" s="34"/>
      <c r="J61" s="135" t="s">
        <v>96</v>
      </c>
    </row>
    <row r="62" spans="2:10" x14ac:dyDescent="0.2">
      <c r="B62" s="30"/>
      <c r="C62" s="31" t="s">
        <v>118</v>
      </c>
      <c r="D62" s="37" t="s">
        <v>119</v>
      </c>
      <c r="E62" s="34"/>
      <c r="F62" s="34">
        <v>15.76</v>
      </c>
      <c r="G62" s="35">
        <v>15.76</v>
      </c>
      <c r="H62" s="34"/>
      <c r="I62" s="34"/>
      <c r="J62" s="135" t="s">
        <v>96</v>
      </c>
    </row>
    <row r="63" spans="2:10" x14ac:dyDescent="0.2">
      <c r="B63" s="30"/>
      <c r="C63" s="31" t="s">
        <v>120</v>
      </c>
      <c r="D63" s="37" t="s">
        <v>121</v>
      </c>
      <c r="E63" s="34"/>
      <c r="F63" s="34">
        <v>6.15</v>
      </c>
      <c r="G63" s="35">
        <v>6.15</v>
      </c>
      <c r="H63" s="34"/>
      <c r="I63" s="34"/>
      <c r="J63" s="135" t="s">
        <v>96</v>
      </c>
    </row>
    <row r="64" spans="2:10" x14ac:dyDescent="0.2">
      <c r="B64" s="30"/>
      <c r="C64" s="31" t="s">
        <v>122</v>
      </c>
      <c r="D64" s="37" t="s">
        <v>121</v>
      </c>
      <c r="E64" s="34"/>
      <c r="F64" s="34">
        <v>6.19</v>
      </c>
      <c r="G64" s="35">
        <v>6.19</v>
      </c>
      <c r="H64" s="34"/>
      <c r="I64" s="34"/>
      <c r="J64" s="135" t="s">
        <v>96</v>
      </c>
    </row>
    <row r="65" spans="2:10" x14ac:dyDescent="0.2">
      <c r="B65" s="30"/>
      <c r="C65" s="31" t="s">
        <v>123</v>
      </c>
      <c r="D65" s="37" t="s">
        <v>86</v>
      </c>
      <c r="E65" s="34"/>
      <c r="F65" s="34">
        <v>2.21</v>
      </c>
      <c r="G65" s="35">
        <v>2.21</v>
      </c>
      <c r="H65" s="34"/>
      <c r="I65" s="34"/>
      <c r="J65" s="135" t="s">
        <v>96</v>
      </c>
    </row>
    <row r="66" spans="2:10" x14ac:dyDescent="0.2">
      <c r="B66" s="30"/>
      <c r="C66" s="31" t="s">
        <v>124</v>
      </c>
      <c r="D66" s="37" t="s">
        <v>125</v>
      </c>
      <c r="E66" s="34"/>
      <c r="F66" s="34">
        <v>5.98</v>
      </c>
      <c r="G66" s="35">
        <v>5.98</v>
      </c>
      <c r="H66" s="34"/>
      <c r="I66" s="34"/>
      <c r="J66" s="134" t="s">
        <v>96</v>
      </c>
    </row>
    <row r="67" spans="2:10" x14ac:dyDescent="0.2">
      <c r="B67" s="30"/>
      <c r="C67" s="31" t="s">
        <v>126</v>
      </c>
      <c r="D67" s="37" t="s">
        <v>127</v>
      </c>
      <c r="E67" s="34"/>
      <c r="F67" s="34">
        <v>6.14</v>
      </c>
      <c r="G67" s="35">
        <v>6.14</v>
      </c>
      <c r="H67" s="34"/>
      <c r="I67" s="34"/>
      <c r="J67" s="134" t="s">
        <v>96</v>
      </c>
    </row>
    <row r="68" spans="2:10" x14ac:dyDescent="0.2">
      <c r="B68" s="30"/>
      <c r="C68" s="31" t="s">
        <v>128</v>
      </c>
      <c r="D68" s="37" t="s">
        <v>127</v>
      </c>
      <c r="E68" s="34"/>
      <c r="F68" s="34">
        <v>3.43</v>
      </c>
      <c r="G68" s="35">
        <v>3.43</v>
      </c>
      <c r="H68" s="34"/>
      <c r="I68" s="34"/>
      <c r="J68" s="134" t="s">
        <v>96</v>
      </c>
    </row>
    <row r="69" spans="2:10" x14ac:dyDescent="0.2">
      <c r="B69" s="30"/>
      <c r="C69" s="31" t="s">
        <v>129</v>
      </c>
      <c r="D69" s="37" t="s">
        <v>130</v>
      </c>
      <c r="E69" s="34"/>
      <c r="F69" s="34">
        <v>13.51</v>
      </c>
      <c r="G69" s="35">
        <v>13.51</v>
      </c>
      <c r="H69" s="34"/>
      <c r="I69" s="34"/>
      <c r="J69" s="134" t="s">
        <v>96</v>
      </c>
    </row>
    <row r="70" spans="2:10" x14ac:dyDescent="0.2">
      <c r="B70" s="30"/>
      <c r="C70" s="31" t="s">
        <v>131</v>
      </c>
      <c r="D70" s="37" t="s">
        <v>130</v>
      </c>
      <c r="E70" s="34"/>
      <c r="F70" s="34">
        <v>13.48</v>
      </c>
      <c r="G70" s="35">
        <v>13.4</v>
      </c>
      <c r="H70" s="34"/>
      <c r="I70" s="34"/>
      <c r="J70" s="134" t="s">
        <v>96</v>
      </c>
    </row>
    <row r="71" spans="2:10" x14ac:dyDescent="0.2">
      <c r="B71" s="141"/>
      <c r="C71" s="131" t="s">
        <v>132</v>
      </c>
      <c r="D71" s="37" t="s">
        <v>130</v>
      </c>
      <c r="E71" s="34"/>
      <c r="F71" s="34">
        <v>13.56</v>
      </c>
      <c r="G71" s="35">
        <v>13.56</v>
      </c>
      <c r="H71" s="34"/>
      <c r="I71" s="34"/>
      <c r="J71" s="134" t="s">
        <v>96</v>
      </c>
    </row>
    <row r="72" spans="2:10" x14ac:dyDescent="0.2">
      <c r="B72" s="141"/>
      <c r="C72" s="131" t="s">
        <v>133</v>
      </c>
      <c r="D72" s="37" t="s">
        <v>90</v>
      </c>
      <c r="E72" s="34"/>
      <c r="F72" s="34">
        <v>13.56</v>
      </c>
      <c r="G72" s="35">
        <v>13.56</v>
      </c>
      <c r="H72" s="34"/>
      <c r="I72" s="34"/>
      <c r="J72" s="134" t="s">
        <v>96</v>
      </c>
    </row>
    <row r="73" spans="2:10" x14ac:dyDescent="0.2">
      <c r="B73" s="141"/>
      <c r="C73" s="131" t="s">
        <v>134</v>
      </c>
      <c r="D73" s="37" t="s">
        <v>121</v>
      </c>
      <c r="E73" s="34"/>
      <c r="F73" s="34">
        <v>13.32</v>
      </c>
      <c r="G73" s="35">
        <v>13.32</v>
      </c>
      <c r="H73" s="34"/>
      <c r="I73" s="34"/>
      <c r="J73" s="134" t="s">
        <v>96</v>
      </c>
    </row>
    <row r="74" spans="2:10" x14ac:dyDescent="0.2">
      <c r="B74" s="141"/>
      <c r="C74" s="131" t="s">
        <v>135</v>
      </c>
      <c r="D74" s="37" t="s">
        <v>136</v>
      </c>
      <c r="E74" s="34"/>
      <c r="F74" s="34">
        <v>9.2799999999999994</v>
      </c>
      <c r="G74" s="35">
        <v>9.2799999999999994</v>
      </c>
      <c r="H74" s="34"/>
      <c r="I74" s="34"/>
      <c r="J74" s="134" t="s">
        <v>96</v>
      </c>
    </row>
    <row r="75" spans="2:10" x14ac:dyDescent="0.2">
      <c r="B75" s="141"/>
      <c r="C75" s="131" t="s">
        <v>137</v>
      </c>
      <c r="D75" s="37" t="s">
        <v>84</v>
      </c>
      <c r="E75" s="34"/>
      <c r="F75" s="34">
        <v>1.53</v>
      </c>
      <c r="G75" s="35">
        <v>1.53</v>
      </c>
      <c r="H75" s="34"/>
      <c r="I75" s="34"/>
      <c r="J75" s="134" t="s">
        <v>96</v>
      </c>
    </row>
    <row r="76" spans="2:10" x14ac:dyDescent="0.2">
      <c r="B76" s="141"/>
      <c r="C76" s="131" t="s">
        <v>138</v>
      </c>
      <c r="D76" s="37" t="s">
        <v>84</v>
      </c>
      <c r="E76" s="34"/>
      <c r="F76" s="34">
        <v>1.52</v>
      </c>
      <c r="G76" s="35">
        <v>1.52</v>
      </c>
      <c r="H76" s="34"/>
      <c r="I76" s="34"/>
      <c r="J76" s="134" t="s">
        <v>96</v>
      </c>
    </row>
    <row r="77" spans="2:10" x14ac:dyDescent="0.2">
      <c r="B77" s="141"/>
      <c r="C77" s="131" t="s">
        <v>140</v>
      </c>
      <c r="D77" s="37" t="s">
        <v>139</v>
      </c>
      <c r="E77" s="34"/>
      <c r="F77" s="34">
        <v>4.3</v>
      </c>
      <c r="G77" s="35">
        <v>4.3</v>
      </c>
      <c r="H77" s="34"/>
      <c r="I77" s="34"/>
      <c r="J77" s="134" t="s">
        <v>96</v>
      </c>
    </row>
    <row r="78" spans="2:10" x14ac:dyDescent="0.2">
      <c r="B78" s="141"/>
      <c r="C78" s="131" t="s">
        <v>141</v>
      </c>
      <c r="D78" s="37" t="s">
        <v>136</v>
      </c>
      <c r="E78" s="34"/>
      <c r="F78" s="34">
        <v>9.3699999999999992</v>
      </c>
      <c r="G78" s="35">
        <v>9.3699999999999992</v>
      </c>
      <c r="H78" s="34"/>
      <c r="I78" s="34"/>
      <c r="J78" s="134" t="s">
        <v>96</v>
      </c>
    </row>
    <row r="79" spans="2:10" x14ac:dyDescent="0.2">
      <c r="B79" s="141"/>
      <c r="C79" s="131" t="s">
        <v>142</v>
      </c>
      <c r="D79" s="37" t="s">
        <v>90</v>
      </c>
      <c r="E79" s="34"/>
      <c r="F79" s="34">
        <v>12.36</v>
      </c>
      <c r="G79" s="35">
        <v>12.36</v>
      </c>
      <c r="H79" s="34"/>
      <c r="I79" s="34"/>
      <c r="J79" s="134" t="s">
        <v>96</v>
      </c>
    </row>
    <row r="80" spans="2:10" x14ac:dyDescent="0.2">
      <c r="B80" s="141"/>
      <c r="C80" s="131"/>
      <c r="D80" s="37"/>
      <c r="E80" s="33"/>
      <c r="F80" s="34"/>
      <c r="G80" s="35"/>
      <c r="H80" s="34"/>
      <c r="I80" s="34"/>
      <c r="J80" s="134"/>
    </row>
    <row r="81" spans="2:10" x14ac:dyDescent="0.2">
      <c r="B81" s="30"/>
      <c r="C81" s="31"/>
      <c r="D81" s="37"/>
      <c r="E81" s="33"/>
      <c r="F81" s="34"/>
      <c r="G81" s="35"/>
      <c r="H81" s="34"/>
      <c r="I81" s="34"/>
      <c r="J81" s="134"/>
    </row>
    <row r="82" spans="2:10" ht="13.5" thickBot="1" x14ac:dyDescent="0.25">
      <c r="B82" s="48"/>
      <c r="C82" s="49"/>
      <c r="D82" s="50"/>
      <c r="E82" s="51" t="s">
        <v>70</v>
      </c>
      <c r="F82" s="52">
        <f>SUM(F15:F80)</f>
        <v>1072.3599999999994</v>
      </c>
      <c r="G82" s="79">
        <f>SUM(G15:G80)</f>
        <v>1043.3799999999997</v>
      </c>
      <c r="H82" s="52">
        <f>SUM(H15:H80)</f>
        <v>16.78</v>
      </c>
      <c r="I82" s="52">
        <f>SUM(I15:I80)</f>
        <v>15.59</v>
      </c>
      <c r="J82" s="136"/>
    </row>
    <row r="83" spans="2:10" x14ac:dyDescent="0.2">
      <c r="B83" s="30"/>
      <c r="C83" s="31" t="s">
        <v>143</v>
      </c>
      <c r="D83" s="37" t="s">
        <v>83</v>
      </c>
      <c r="E83" s="33"/>
      <c r="F83" s="34">
        <v>36.71</v>
      </c>
      <c r="G83" s="34">
        <v>36.700000000000003</v>
      </c>
      <c r="H83" s="34">
        <v>36.700000000000003</v>
      </c>
      <c r="I83" s="34"/>
      <c r="J83" s="134" t="s">
        <v>12</v>
      </c>
    </row>
    <row r="84" spans="2:10" x14ac:dyDescent="0.2">
      <c r="B84" s="30"/>
      <c r="C84" s="31" t="s">
        <v>71</v>
      </c>
      <c r="D84" s="37" t="s">
        <v>83</v>
      </c>
      <c r="E84" s="33"/>
      <c r="F84" s="34">
        <v>39.75</v>
      </c>
      <c r="G84" s="35">
        <v>39.75</v>
      </c>
      <c r="H84" s="34"/>
      <c r="I84" s="34"/>
      <c r="J84" s="135" t="s">
        <v>96</v>
      </c>
    </row>
    <row r="85" spans="2:10" x14ac:dyDescent="0.2">
      <c r="B85" s="30"/>
      <c r="C85" s="31" t="s">
        <v>72</v>
      </c>
      <c r="D85" s="37" t="s">
        <v>83</v>
      </c>
      <c r="E85" s="33"/>
      <c r="F85" s="34">
        <v>3.97</v>
      </c>
      <c r="G85" s="35">
        <v>3.97</v>
      </c>
      <c r="H85" s="34"/>
      <c r="I85" s="34"/>
      <c r="J85" s="135" t="s">
        <v>96</v>
      </c>
    </row>
    <row r="86" spans="2:10" x14ac:dyDescent="0.2">
      <c r="B86" s="30"/>
      <c r="C86" s="31" t="s">
        <v>73</v>
      </c>
      <c r="D86" s="37" t="s">
        <v>90</v>
      </c>
      <c r="E86" s="33"/>
      <c r="F86" s="34">
        <v>12.22</v>
      </c>
      <c r="G86" s="35">
        <v>12.22</v>
      </c>
      <c r="H86" s="34"/>
      <c r="I86" s="34"/>
      <c r="J86" s="135" t="s">
        <v>96</v>
      </c>
    </row>
    <row r="87" spans="2:10" x14ac:dyDescent="0.2">
      <c r="B87" s="30"/>
      <c r="C87" s="31" t="s">
        <v>74</v>
      </c>
      <c r="D87" s="37" t="s">
        <v>90</v>
      </c>
      <c r="E87" s="33"/>
      <c r="F87" s="34">
        <v>10.61</v>
      </c>
      <c r="G87" s="35">
        <v>10.61</v>
      </c>
      <c r="H87" s="34"/>
      <c r="I87" s="34"/>
      <c r="J87" s="135" t="s">
        <v>96</v>
      </c>
    </row>
    <row r="88" spans="2:10" x14ac:dyDescent="0.2">
      <c r="B88" s="30"/>
      <c r="C88" s="31" t="s">
        <v>75</v>
      </c>
      <c r="D88" s="37" t="s">
        <v>90</v>
      </c>
      <c r="E88" s="33"/>
      <c r="F88" s="34">
        <v>11.82</v>
      </c>
      <c r="G88" s="35">
        <v>11.82</v>
      </c>
      <c r="H88" s="34"/>
      <c r="I88" s="34"/>
      <c r="J88" s="135" t="s">
        <v>96</v>
      </c>
    </row>
    <row r="89" spans="2:10" x14ac:dyDescent="0.2">
      <c r="B89" s="30"/>
      <c r="C89" s="31" t="s">
        <v>76</v>
      </c>
      <c r="D89" s="37" t="s">
        <v>90</v>
      </c>
      <c r="E89" s="33"/>
      <c r="F89" s="34">
        <v>11.46</v>
      </c>
      <c r="G89" s="35">
        <v>11.46</v>
      </c>
      <c r="H89" s="34"/>
      <c r="I89" s="34"/>
      <c r="J89" s="135" t="s">
        <v>96</v>
      </c>
    </row>
    <row r="90" spans="2:10" x14ac:dyDescent="0.2">
      <c r="B90" s="30"/>
      <c r="C90" s="31" t="s">
        <v>77</v>
      </c>
      <c r="D90" s="37" t="s">
        <v>90</v>
      </c>
      <c r="E90" s="33"/>
      <c r="F90" s="34">
        <v>11.14</v>
      </c>
      <c r="G90" s="35">
        <v>11.14</v>
      </c>
      <c r="H90" s="34"/>
      <c r="I90" s="34"/>
      <c r="J90" s="135" t="s">
        <v>96</v>
      </c>
    </row>
    <row r="91" spans="2:10" x14ac:dyDescent="0.2">
      <c r="B91" s="30"/>
      <c r="C91" s="31" t="s">
        <v>144</v>
      </c>
      <c r="D91" s="37" t="s">
        <v>145</v>
      </c>
      <c r="E91" s="33"/>
      <c r="F91" s="34">
        <v>38.04</v>
      </c>
      <c r="G91" s="35">
        <v>38.04</v>
      </c>
      <c r="H91" s="34"/>
      <c r="I91" s="34"/>
      <c r="J91" s="135" t="s">
        <v>96</v>
      </c>
    </row>
    <row r="92" spans="2:10" x14ac:dyDescent="0.2">
      <c r="B92" s="66"/>
      <c r="C92" s="67">
        <v>209</v>
      </c>
      <c r="D92" s="68" t="s">
        <v>146</v>
      </c>
      <c r="E92" s="33"/>
      <c r="F92" s="34">
        <v>83.8</v>
      </c>
      <c r="G92" s="35">
        <v>83.8</v>
      </c>
      <c r="H92" s="34"/>
      <c r="I92" s="34"/>
      <c r="J92" s="135" t="s">
        <v>96</v>
      </c>
    </row>
    <row r="93" spans="2:10" x14ac:dyDescent="0.2">
      <c r="B93" s="66"/>
      <c r="C93" s="67">
        <v>210</v>
      </c>
      <c r="D93" s="68" t="s">
        <v>85</v>
      </c>
      <c r="E93" s="33"/>
      <c r="F93" s="34">
        <v>15.51</v>
      </c>
      <c r="G93" s="35"/>
      <c r="H93" s="34">
        <v>15.51</v>
      </c>
      <c r="I93" s="34"/>
      <c r="J93" s="135"/>
    </row>
    <row r="94" spans="2:10" x14ac:dyDescent="0.2">
      <c r="B94" s="66"/>
      <c r="C94" s="67">
        <v>211</v>
      </c>
      <c r="D94" s="68" t="s">
        <v>90</v>
      </c>
      <c r="E94" s="33"/>
      <c r="F94" s="34">
        <v>15.9</v>
      </c>
      <c r="G94" s="35">
        <v>15.9</v>
      </c>
      <c r="H94" s="34"/>
      <c r="I94" s="34"/>
      <c r="J94" s="135" t="s">
        <v>96</v>
      </c>
    </row>
    <row r="95" spans="2:10" x14ac:dyDescent="0.2">
      <c r="B95" s="66"/>
      <c r="C95" s="67">
        <v>212</v>
      </c>
      <c r="D95" s="68" t="s">
        <v>90</v>
      </c>
      <c r="E95" s="33"/>
      <c r="F95" s="34">
        <v>16.87</v>
      </c>
      <c r="G95" s="35">
        <v>16.87</v>
      </c>
      <c r="H95" s="34"/>
      <c r="I95" s="34"/>
      <c r="J95" s="135" t="s">
        <v>96</v>
      </c>
    </row>
    <row r="96" spans="2:10" x14ac:dyDescent="0.2">
      <c r="B96" s="66"/>
      <c r="C96" s="67">
        <v>213</v>
      </c>
      <c r="D96" s="68" t="s">
        <v>90</v>
      </c>
      <c r="E96" s="33"/>
      <c r="F96" s="34">
        <v>16.68</v>
      </c>
      <c r="G96" s="35">
        <v>16.68</v>
      </c>
      <c r="H96" s="34"/>
      <c r="I96" s="34"/>
      <c r="J96" s="135" t="s">
        <v>96</v>
      </c>
    </row>
    <row r="97" spans="2:10" x14ac:dyDescent="0.2">
      <c r="B97" s="66"/>
      <c r="C97" s="67">
        <v>214</v>
      </c>
      <c r="D97" s="68" t="s">
        <v>90</v>
      </c>
      <c r="E97" s="33"/>
      <c r="F97" s="34">
        <v>15.41</v>
      </c>
      <c r="G97" s="35">
        <v>15.41</v>
      </c>
      <c r="H97" s="34"/>
      <c r="I97" s="34"/>
      <c r="J97" s="135" t="s">
        <v>96</v>
      </c>
    </row>
    <row r="98" spans="2:10" x14ac:dyDescent="0.2">
      <c r="B98" s="66"/>
      <c r="C98" s="67">
        <v>215</v>
      </c>
      <c r="D98" s="68" t="s">
        <v>84</v>
      </c>
      <c r="E98" s="33"/>
      <c r="F98" s="34">
        <v>2.2599999999999998</v>
      </c>
      <c r="G98" s="35">
        <v>2.2599999999999998</v>
      </c>
      <c r="H98" s="34"/>
      <c r="I98" s="34"/>
      <c r="J98" s="135" t="s">
        <v>96</v>
      </c>
    </row>
    <row r="99" spans="2:10" x14ac:dyDescent="0.2">
      <c r="B99" s="66"/>
      <c r="C99" s="67">
        <v>216</v>
      </c>
      <c r="D99" s="68" t="s">
        <v>84</v>
      </c>
      <c r="E99" s="33"/>
      <c r="F99" s="34">
        <v>1.41</v>
      </c>
      <c r="G99" s="35">
        <v>1.41</v>
      </c>
      <c r="H99" s="34"/>
      <c r="I99" s="34"/>
      <c r="J99" s="135" t="s">
        <v>96</v>
      </c>
    </row>
    <row r="100" spans="2:10" x14ac:dyDescent="0.2">
      <c r="B100" s="66"/>
      <c r="C100" s="67">
        <v>217</v>
      </c>
      <c r="D100" s="68" t="s">
        <v>84</v>
      </c>
      <c r="E100" s="33"/>
      <c r="F100" s="34">
        <v>1.94</v>
      </c>
      <c r="G100" s="35">
        <v>1.94</v>
      </c>
      <c r="H100" s="34"/>
      <c r="I100" s="34"/>
      <c r="J100" s="135" t="s">
        <v>96</v>
      </c>
    </row>
    <row r="101" spans="2:10" x14ac:dyDescent="0.2">
      <c r="B101" s="66"/>
      <c r="C101" s="67">
        <v>218</v>
      </c>
      <c r="D101" s="68" t="s">
        <v>84</v>
      </c>
      <c r="E101" s="33"/>
      <c r="F101" s="34">
        <v>1.85</v>
      </c>
      <c r="G101" s="35">
        <v>1.85</v>
      </c>
      <c r="H101" s="34"/>
      <c r="I101" s="34"/>
      <c r="J101" s="135" t="s">
        <v>96</v>
      </c>
    </row>
    <row r="102" spans="2:10" x14ac:dyDescent="0.2">
      <c r="B102" s="66"/>
      <c r="C102" s="67">
        <v>219</v>
      </c>
      <c r="D102" s="68" t="s">
        <v>84</v>
      </c>
      <c r="E102" s="33"/>
      <c r="F102" s="34">
        <v>2.25</v>
      </c>
      <c r="G102" s="35">
        <v>2.25</v>
      </c>
      <c r="H102" s="34"/>
      <c r="I102" s="34"/>
      <c r="J102" s="135" t="s">
        <v>96</v>
      </c>
    </row>
    <row r="103" spans="2:10" x14ac:dyDescent="0.2">
      <c r="B103" s="66"/>
      <c r="C103" s="67">
        <v>220</v>
      </c>
      <c r="D103" s="68" t="s">
        <v>90</v>
      </c>
      <c r="E103" s="33"/>
      <c r="F103" s="34">
        <v>10.96</v>
      </c>
      <c r="G103" s="35">
        <v>10.96</v>
      </c>
      <c r="H103" s="34"/>
      <c r="I103" s="34"/>
      <c r="J103" s="135" t="s">
        <v>96</v>
      </c>
    </row>
    <row r="104" spans="2:10" x14ac:dyDescent="0.2">
      <c r="B104" s="66"/>
      <c r="C104" s="67">
        <v>221</v>
      </c>
      <c r="D104" s="68" t="s">
        <v>90</v>
      </c>
      <c r="E104" s="33"/>
      <c r="F104" s="34">
        <v>10.89</v>
      </c>
      <c r="G104" s="35">
        <v>10.89</v>
      </c>
      <c r="H104" s="34"/>
      <c r="I104" s="34"/>
      <c r="J104" s="135" t="s">
        <v>96</v>
      </c>
    </row>
    <row r="105" spans="2:10" x14ac:dyDescent="0.2">
      <c r="B105" s="66"/>
      <c r="C105" s="67">
        <v>222</v>
      </c>
      <c r="D105" s="68" t="s">
        <v>90</v>
      </c>
      <c r="E105" s="33"/>
      <c r="F105" s="34">
        <v>15.68</v>
      </c>
      <c r="G105" s="35">
        <v>15.68</v>
      </c>
      <c r="H105" s="34"/>
      <c r="I105" s="34"/>
      <c r="J105" s="135" t="s">
        <v>96</v>
      </c>
    </row>
    <row r="106" spans="2:10" x14ac:dyDescent="0.2">
      <c r="B106" s="66"/>
      <c r="C106" s="67">
        <v>223</v>
      </c>
      <c r="D106" s="68" t="s">
        <v>90</v>
      </c>
      <c r="E106" s="33"/>
      <c r="F106" s="34">
        <v>15.15</v>
      </c>
      <c r="G106" s="35">
        <v>15.15</v>
      </c>
      <c r="H106" s="34"/>
      <c r="I106" s="34"/>
      <c r="J106" s="135" t="s">
        <v>96</v>
      </c>
    </row>
    <row r="107" spans="2:10" x14ac:dyDescent="0.2">
      <c r="B107" s="66"/>
      <c r="C107" s="67">
        <v>224</v>
      </c>
      <c r="D107" s="68" t="s">
        <v>90</v>
      </c>
      <c r="E107" s="33"/>
      <c r="F107" s="34">
        <v>15.37</v>
      </c>
      <c r="G107" s="35">
        <v>15.37</v>
      </c>
      <c r="H107" s="34"/>
      <c r="I107" s="34"/>
      <c r="J107" s="135" t="s">
        <v>96</v>
      </c>
    </row>
    <row r="108" spans="2:10" x14ac:dyDescent="0.2">
      <c r="B108" s="66"/>
      <c r="C108" s="67">
        <v>225</v>
      </c>
      <c r="D108" s="68" t="s">
        <v>147</v>
      </c>
      <c r="E108" s="33"/>
      <c r="F108" s="34">
        <v>1.1299999999999999</v>
      </c>
      <c r="G108" s="35">
        <v>1.1299999999999999</v>
      </c>
      <c r="H108" s="34"/>
      <c r="I108" s="34"/>
      <c r="J108" s="135" t="s">
        <v>96</v>
      </c>
    </row>
    <row r="109" spans="2:10" x14ac:dyDescent="0.2">
      <c r="B109" s="66"/>
      <c r="C109" s="67">
        <v>226</v>
      </c>
      <c r="D109" s="68" t="s">
        <v>90</v>
      </c>
      <c r="E109" s="33"/>
      <c r="F109" s="34">
        <v>15.73</v>
      </c>
      <c r="G109" s="35">
        <v>15.73</v>
      </c>
      <c r="H109" s="34"/>
      <c r="I109" s="34"/>
      <c r="J109" s="134" t="s">
        <v>96</v>
      </c>
    </row>
    <row r="110" spans="2:10" x14ac:dyDescent="0.2">
      <c r="B110" s="66"/>
      <c r="C110" s="67">
        <v>227</v>
      </c>
      <c r="D110" s="68" t="s">
        <v>90</v>
      </c>
      <c r="E110" s="33"/>
      <c r="F110" s="34">
        <v>12.34</v>
      </c>
      <c r="G110" s="35">
        <v>12.34</v>
      </c>
      <c r="H110" s="34"/>
      <c r="I110" s="34"/>
      <c r="J110" s="135" t="s">
        <v>96</v>
      </c>
    </row>
    <row r="111" spans="2:10" x14ac:dyDescent="0.2">
      <c r="B111" s="66"/>
      <c r="C111" s="67">
        <v>228</v>
      </c>
      <c r="D111" s="68" t="s">
        <v>90</v>
      </c>
      <c r="E111" s="33"/>
      <c r="F111" s="34">
        <v>12.3</v>
      </c>
      <c r="G111" s="35">
        <v>12.3</v>
      </c>
      <c r="H111" s="34"/>
      <c r="I111" s="34"/>
      <c r="J111" s="135" t="s">
        <v>96</v>
      </c>
    </row>
    <row r="112" spans="2:10" x14ac:dyDescent="0.2">
      <c r="B112" s="66"/>
      <c r="C112" s="67">
        <v>229</v>
      </c>
      <c r="D112" s="68" t="s">
        <v>83</v>
      </c>
      <c r="E112" s="33"/>
      <c r="F112" s="34">
        <v>7.66</v>
      </c>
      <c r="G112" s="35">
        <v>7.66</v>
      </c>
      <c r="H112" s="34"/>
      <c r="I112" s="34"/>
      <c r="J112" s="135" t="s">
        <v>96</v>
      </c>
    </row>
    <row r="113" spans="2:10" x14ac:dyDescent="0.2">
      <c r="B113" s="66"/>
      <c r="C113" s="67">
        <v>230</v>
      </c>
      <c r="D113" s="68" t="s">
        <v>86</v>
      </c>
      <c r="E113" s="33"/>
      <c r="F113" s="34">
        <v>4.2300000000000004</v>
      </c>
      <c r="G113" s="35">
        <v>4.2300000000000004</v>
      </c>
      <c r="H113" s="34"/>
      <c r="I113" s="34"/>
      <c r="J113" s="135" t="s">
        <v>96</v>
      </c>
    </row>
    <row r="114" spans="2:10" x14ac:dyDescent="0.2">
      <c r="B114" s="66"/>
      <c r="C114" s="67">
        <v>231</v>
      </c>
      <c r="D114" s="68" t="s">
        <v>83</v>
      </c>
      <c r="E114" s="33"/>
      <c r="F114" s="34">
        <v>74.98</v>
      </c>
      <c r="G114" s="35">
        <v>74.98</v>
      </c>
      <c r="H114" s="34"/>
      <c r="I114" s="34"/>
      <c r="J114" s="135" t="s">
        <v>96</v>
      </c>
    </row>
    <row r="115" spans="2:10" x14ac:dyDescent="0.2">
      <c r="B115" s="66"/>
      <c r="C115" s="67">
        <v>232</v>
      </c>
      <c r="D115" s="68" t="s">
        <v>121</v>
      </c>
      <c r="E115" s="33"/>
      <c r="F115" s="34">
        <v>5.34</v>
      </c>
      <c r="G115" s="35">
        <v>5.34</v>
      </c>
      <c r="H115" s="34"/>
      <c r="I115" s="34"/>
      <c r="J115" s="135" t="s">
        <v>96</v>
      </c>
    </row>
    <row r="116" spans="2:10" x14ac:dyDescent="0.2">
      <c r="B116" s="66"/>
      <c r="C116" s="67">
        <v>233</v>
      </c>
      <c r="D116" s="68" t="s">
        <v>121</v>
      </c>
      <c r="E116" s="33"/>
      <c r="F116" s="34">
        <v>5.43</v>
      </c>
      <c r="G116" s="35">
        <v>5.43</v>
      </c>
      <c r="H116" s="34"/>
      <c r="I116" s="34"/>
      <c r="J116" s="135" t="s">
        <v>96</v>
      </c>
    </row>
    <row r="117" spans="2:10" x14ac:dyDescent="0.2">
      <c r="B117" s="66"/>
      <c r="C117" s="67">
        <v>234</v>
      </c>
      <c r="D117" s="68" t="s">
        <v>83</v>
      </c>
      <c r="E117" s="33"/>
      <c r="F117" s="34">
        <v>2.9</v>
      </c>
      <c r="G117" s="35">
        <v>2.9</v>
      </c>
      <c r="H117" s="34"/>
      <c r="I117" s="34"/>
      <c r="J117" s="135" t="s">
        <v>96</v>
      </c>
    </row>
    <row r="118" spans="2:10" x14ac:dyDescent="0.2">
      <c r="B118" s="66"/>
      <c r="C118" s="67">
        <v>235</v>
      </c>
      <c r="D118" s="68" t="s">
        <v>84</v>
      </c>
      <c r="E118" s="33"/>
      <c r="F118" s="34">
        <v>3.72</v>
      </c>
      <c r="G118" s="35">
        <v>3.72</v>
      </c>
      <c r="H118" s="34"/>
      <c r="I118" s="34"/>
      <c r="J118" s="135" t="s">
        <v>96</v>
      </c>
    </row>
    <row r="119" spans="2:10" x14ac:dyDescent="0.2">
      <c r="B119" s="66"/>
      <c r="C119" s="67">
        <v>236</v>
      </c>
      <c r="D119" s="68" t="s">
        <v>86</v>
      </c>
      <c r="E119" s="33"/>
      <c r="F119" s="34">
        <v>1.78</v>
      </c>
      <c r="G119" s="35">
        <v>1.78</v>
      </c>
      <c r="H119" s="34"/>
      <c r="I119" s="34"/>
      <c r="J119" s="135" t="s">
        <v>96</v>
      </c>
    </row>
    <row r="120" spans="2:10" x14ac:dyDescent="0.2">
      <c r="B120" s="66"/>
      <c r="C120" s="67">
        <v>237</v>
      </c>
      <c r="D120" s="68" t="s">
        <v>86</v>
      </c>
      <c r="E120" s="33"/>
      <c r="F120" s="34">
        <v>3.84</v>
      </c>
      <c r="G120" s="35">
        <v>3.84</v>
      </c>
      <c r="H120" s="34"/>
      <c r="I120" s="34"/>
      <c r="J120" s="134" t="s">
        <v>96</v>
      </c>
    </row>
    <row r="121" spans="2:10" x14ac:dyDescent="0.2">
      <c r="B121" s="66"/>
      <c r="C121" s="67">
        <v>238</v>
      </c>
      <c r="D121" s="68" t="s">
        <v>121</v>
      </c>
      <c r="E121" s="33"/>
      <c r="F121" s="34">
        <v>5.43</v>
      </c>
      <c r="G121" s="35">
        <v>5.43</v>
      </c>
      <c r="H121" s="34"/>
      <c r="I121" s="34"/>
      <c r="J121" s="135" t="s">
        <v>96</v>
      </c>
    </row>
    <row r="122" spans="2:10" x14ac:dyDescent="0.2">
      <c r="B122" s="66"/>
      <c r="C122" s="67">
        <v>239</v>
      </c>
      <c r="D122" s="68" t="s">
        <v>121</v>
      </c>
      <c r="E122" s="33"/>
      <c r="F122" s="34">
        <v>5.43</v>
      </c>
      <c r="G122" s="35">
        <v>5.43</v>
      </c>
      <c r="H122" s="34"/>
      <c r="I122" s="34"/>
      <c r="J122" s="135" t="s">
        <v>96</v>
      </c>
    </row>
    <row r="123" spans="2:10" x14ac:dyDescent="0.2">
      <c r="B123" s="66"/>
      <c r="C123" s="67">
        <v>240</v>
      </c>
      <c r="D123" s="68" t="s">
        <v>148</v>
      </c>
      <c r="E123" s="33"/>
      <c r="F123" s="34">
        <v>12.83</v>
      </c>
      <c r="G123" s="35">
        <v>12.83</v>
      </c>
      <c r="H123" s="34"/>
      <c r="I123" s="34"/>
      <c r="J123" s="135" t="s">
        <v>96</v>
      </c>
    </row>
    <row r="124" spans="2:10" x14ac:dyDescent="0.2">
      <c r="B124" s="66"/>
      <c r="C124" s="67">
        <v>241</v>
      </c>
      <c r="D124" s="68" t="s">
        <v>121</v>
      </c>
      <c r="E124" s="33"/>
      <c r="F124" s="34">
        <v>12.83</v>
      </c>
      <c r="G124" s="35">
        <v>12.83</v>
      </c>
      <c r="H124" s="34"/>
      <c r="I124" s="34"/>
      <c r="J124" s="135" t="s">
        <v>96</v>
      </c>
    </row>
    <row r="125" spans="2:10" x14ac:dyDescent="0.2">
      <c r="B125" s="66"/>
      <c r="C125" s="67">
        <v>242</v>
      </c>
      <c r="D125" s="68" t="s">
        <v>121</v>
      </c>
      <c r="E125" s="33"/>
      <c r="F125" s="34">
        <v>12.83</v>
      </c>
      <c r="G125" s="35">
        <v>12.83</v>
      </c>
      <c r="H125" s="34"/>
      <c r="I125" s="34"/>
      <c r="J125" s="135" t="s">
        <v>96</v>
      </c>
    </row>
    <row r="126" spans="2:10" x14ac:dyDescent="0.2">
      <c r="B126" s="66"/>
      <c r="C126" s="67">
        <v>243</v>
      </c>
      <c r="D126" s="68" t="s">
        <v>121</v>
      </c>
      <c r="E126" s="33"/>
      <c r="F126" s="34">
        <v>12.83</v>
      </c>
      <c r="G126" s="35">
        <v>12.83</v>
      </c>
      <c r="H126" s="34"/>
      <c r="I126" s="34"/>
      <c r="J126" s="135" t="s">
        <v>96</v>
      </c>
    </row>
    <row r="127" spans="2:10" x14ac:dyDescent="0.2">
      <c r="B127" s="66"/>
      <c r="C127" s="67">
        <v>244</v>
      </c>
      <c r="D127" s="68" t="s">
        <v>121</v>
      </c>
      <c r="E127" s="33"/>
      <c r="F127" s="34">
        <v>12.83</v>
      </c>
      <c r="G127" s="35">
        <v>12.83</v>
      </c>
      <c r="H127" s="34"/>
      <c r="I127" s="34"/>
      <c r="J127" s="135" t="s">
        <v>96</v>
      </c>
    </row>
    <row r="128" spans="2:10" x14ac:dyDescent="0.2">
      <c r="B128" s="66"/>
      <c r="C128" s="67">
        <v>245</v>
      </c>
      <c r="D128" s="68" t="s">
        <v>121</v>
      </c>
      <c r="E128" s="33"/>
      <c r="F128" s="34">
        <v>12.83</v>
      </c>
      <c r="G128" s="35">
        <v>12.83</v>
      </c>
      <c r="H128" s="34"/>
      <c r="I128" s="34"/>
      <c r="J128" s="135" t="s">
        <v>96</v>
      </c>
    </row>
    <row r="129" spans="2:10" x14ac:dyDescent="0.2">
      <c r="B129" s="66"/>
      <c r="C129" s="67">
        <v>246</v>
      </c>
      <c r="D129" s="68" t="s">
        <v>121</v>
      </c>
      <c r="E129" s="33"/>
      <c r="F129" s="34">
        <v>12.84</v>
      </c>
      <c r="G129" s="35">
        <v>12.84</v>
      </c>
      <c r="H129" s="34"/>
      <c r="I129" s="34"/>
      <c r="J129" s="135" t="s">
        <v>96</v>
      </c>
    </row>
    <row r="130" spans="2:10" x14ac:dyDescent="0.2">
      <c r="B130" s="66"/>
      <c r="C130" s="67">
        <v>247</v>
      </c>
      <c r="D130" s="68" t="s">
        <v>121</v>
      </c>
      <c r="E130" s="33"/>
      <c r="F130" s="34">
        <v>12.83</v>
      </c>
      <c r="G130" s="35">
        <v>12.83</v>
      </c>
      <c r="H130" s="34"/>
      <c r="I130" s="34"/>
      <c r="J130" s="135" t="s">
        <v>96</v>
      </c>
    </row>
    <row r="131" spans="2:10" x14ac:dyDescent="0.2">
      <c r="B131" s="66"/>
      <c r="C131" s="67">
        <v>248</v>
      </c>
      <c r="D131" s="68" t="s">
        <v>149</v>
      </c>
      <c r="E131" s="33"/>
      <c r="F131" s="34">
        <v>8.2799999999999994</v>
      </c>
      <c r="G131" s="35"/>
      <c r="H131" s="34"/>
      <c r="I131" s="34">
        <v>8.2799999999999994</v>
      </c>
      <c r="J131" s="135"/>
    </row>
    <row r="132" spans="2:10" x14ac:dyDescent="0.2">
      <c r="B132" s="66"/>
      <c r="C132" s="67"/>
      <c r="D132" s="68"/>
      <c r="E132" s="33"/>
      <c r="F132" s="34"/>
      <c r="G132" s="35"/>
      <c r="H132" s="34"/>
      <c r="I132" s="34"/>
      <c r="J132" s="134"/>
    </row>
    <row r="133" spans="2:10" x14ac:dyDescent="0.2">
      <c r="B133" s="66"/>
      <c r="C133" s="67"/>
      <c r="D133" s="68"/>
      <c r="E133" s="33"/>
      <c r="F133" s="34"/>
      <c r="G133" s="35"/>
      <c r="H133" s="34"/>
      <c r="I133" s="34"/>
      <c r="J133" s="134"/>
    </row>
    <row r="134" spans="2:10" x14ac:dyDescent="0.2">
      <c r="B134" s="66"/>
      <c r="C134" s="67"/>
      <c r="D134" s="68"/>
      <c r="E134" s="33"/>
      <c r="F134" s="34"/>
      <c r="G134" s="35"/>
      <c r="H134" s="34"/>
      <c r="I134" s="34"/>
      <c r="J134" s="134"/>
    </row>
    <row r="135" spans="2:10" ht="13.5" thickBot="1" x14ac:dyDescent="0.25">
      <c r="B135" s="69"/>
      <c r="C135" s="70"/>
      <c r="D135" s="71"/>
      <c r="E135" s="51" t="s">
        <v>79</v>
      </c>
      <c r="F135" s="52">
        <f>SUM(F83:F134)</f>
        <v>690.82000000000016</v>
      </c>
      <c r="G135" s="79">
        <f>SUM(G83:G134)</f>
        <v>667.02000000000021</v>
      </c>
      <c r="H135" s="52">
        <f>SUM(H83:H134)</f>
        <v>52.21</v>
      </c>
      <c r="I135" s="52">
        <f>SUM(I125:I134)</f>
        <v>8.2799999999999994</v>
      </c>
      <c r="J135" s="72"/>
    </row>
    <row r="136" spans="2:10" x14ac:dyDescent="0.2">
      <c r="B136" s="66"/>
      <c r="C136" s="67">
        <v>300</v>
      </c>
      <c r="D136" s="68" t="s">
        <v>164</v>
      </c>
      <c r="E136" s="33"/>
      <c r="F136" s="34">
        <v>31.17</v>
      </c>
      <c r="G136" s="34"/>
      <c r="H136" s="34">
        <v>31.17</v>
      </c>
      <c r="I136" s="34"/>
      <c r="J136" s="134"/>
    </row>
    <row r="137" spans="2:10" x14ac:dyDescent="0.2">
      <c r="B137" s="66"/>
      <c r="C137" s="67">
        <v>301</v>
      </c>
      <c r="D137" s="68" t="s">
        <v>83</v>
      </c>
      <c r="E137" s="33"/>
      <c r="F137" s="34">
        <v>54.92</v>
      </c>
      <c r="G137" s="35">
        <f>F137</f>
        <v>54.92</v>
      </c>
      <c r="H137" s="34"/>
      <c r="I137" s="34"/>
      <c r="J137" s="134" t="s">
        <v>1</v>
      </c>
    </row>
    <row r="138" spans="2:10" x14ac:dyDescent="0.2">
      <c r="B138" s="66"/>
      <c r="C138" s="67">
        <v>302</v>
      </c>
      <c r="D138" s="68" t="s">
        <v>155</v>
      </c>
      <c r="E138" s="33"/>
      <c r="F138" s="34">
        <v>10.92</v>
      </c>
      <c r="G138" s="35">
        <f t="shared" ref="G138:G165" si="13">F138</f>
        <v>10.92</v>
      </c>
      <c r="H138" s="34"/>
      <c r="I138" s="34"/>
      <c r="J138" s="134" t="s">
        <v>96</v>
      </c>
    </row>
    <row r="139" spans="2:10" x14ac:dyDescent="0.2">
      <c r="B139" s="66"/>
      <c r="C139" s="67">
        <v>303</v>
      </c>
      <c r="D139" s="68" t="s">
        <v>90</v>
      </c>
      <c r="E139" s="33"/>
      <c r="F139" s="34">
        <v>12.05</v>
      </c>
      <c r="G139" s="35">
        <f t="shared" si="13"/>
        <v>12.05</v>
      </c>
      <c r="H139" s="34"/>
      <c r="I139" s="34"/>
      <c r="J139" s="134" t="s">
        <v>96</v>
      </c>
    </row>
    <row r="140" spans="2:10" x14ac:dyDescent="0.2">
      <c r="B140" s="66"/>
      <c r="C140" s="67">
        <v>304</v>
      </c>
      <c r="D140" s="68" t="s">
        <v>90</v>
      </c>
      <c r="E140" s="33"/>
      <c r="F140" s="34">
        <v>10.92</v>
      </c>
      <c r="G140" s="35">
        <f t="shared" si="13"/>
        <v>10.92</v>
      </c>
      <c r="H140" s="34"/>
      <c r="I140" s="34"/>
      <c r="J140" s="134" t="s">
        <v>96</v>
      </c>
    </row>
    <row r="141" spans="2:10" x14ac:dyDescent="0.2">
      <c r="B141" s="66"/>
      <c r="C141" s="67">
        <v>305</v>
      </c>
      <c r="D141" s="68" t="s">
        <v>90</v>
      </c>
      <c r="E141" s="33"/>
      <c r="F141" s="34">
        <v>11.32</v>
      </c>
      <c r="G141" s="35">
        <f t="shared" si="13"/>
        <v>11.32</v>
      </c>
      <c r="H141" s="34"/>
      <c r="I141" s="34"/>
      <c r="J141" s="134" t="s">
        <v>96</v>
      </c>
    </row>
    <row r="142" spans="2:10" x14ac:dyDescent="0.2">
      <c r="B142" s="66"/>
      <c r="C142" s="67">
        <v>306</v>
      </c>
      <c r="D142" s="68" t="s">
        <v>90</v>
      </c>
      <c r="E142" s="33"/>
      <c r="F142" s="34">
        <v>11.27</v>
      </c>
      <c r="G142" s="35">
        <f t="shared" si="13"/>
        <v>11.27</v>
      </c>
      <c r="H142" s="34"/>
      <c r="I142" s="34"/>
      <c r="J142" s="134" t="s">
        <v>96</v>
      </c>
    </row>
    <row r="143" spans="2:10" x14ac:dyDescent="0.2">
      <c r="B143" s="66"/>
      <c r="C143" s="67">
        <v>307</v>
      </c>
      <c r="D143" s="68" t="s">
        <v>90</v>
      </c>
      <c r="E143" s="33"/>
      <c r="F143" s="34">
        <v>11.69</v>
      </c>
      <c r="G143" s="35">
        <f t="shared" si="13"/>
        <v>11.69</v>
      </c>
      <c r="H143" s="34"/>
      <c r="I143" s="34"/>
      <c r="J143" s="134" t="s">
        <v>96</v>
      </c>
    </row>
    <row r="144" spans="2:10" x14ac:dyDescent="0.2">
      <c r="B144" s="66"/>
      <c r="C144" s="67">
        <v>308</v>
      </c>
      <c r="D144" s="68" t="s">
        <v>90</v>
      </c>
      <c r="E144" s="33"/>
      <c r="F144" s="34">
        <v>11.16</v>
      </c>
      <c r="G144" s="35">
        <f t="shared" si="13"/>
        <v>11.16</v>
      </c>
      <c r="H144" s="34"/>
      <c r="I144" s="34"/>
      <c r="J144" s="134" t="s">
        <v>96</v>
      </c>
    </row>
    <row r="145" spans="2:10" x14ac:dyDescent="0.2">
      <c r="B145" s="66"/>
      <c r="C145" s="67">
        <v>309</v>
      </c>
      <c r="D145" s="68" t="s">
        <v>90</v>
      </c>
      <c r="E145" s="33"/>
      <c r="F145" s="34">
        <v>10.68</v>
      </c>
      <c r="G145" s="35">
        <f t="shared" si="13"/>
        <v>10.68</v>
      </c>
      <c r="H145" s="34"/>
      <c r="I145" s="34"/>
      <c r="J145" s="134" t="s">
        <v>96</v>
      </c>
    </row>
    <row r="146" spans="2:10" x14ac:dyDescent="0.2">
      <c r="B146" s="66"/>
      <c r="C146" s="67">
        <v>310</v>
      </c>
      <c r="D146" s="68" t="s">
        <v>85</v>
      </c>
      <c r="E146" s="33"/>
      <c r="F146" s="34">
        <v>15.51</v>
      </c>
      <c r="G146" s="35"/>
      <c r="H146" s="34">
        <v>15.51</v>
      </c>
      <c r="I146" s="34"/>
      <c r="J146" s="134"/>
    </row>
    <row r="147" spans="2:10" x14ac:dyDescent="0.2">
      <c r="B147" s="66"/>
      <c r="C147" s="67">
        <v>311</v>
      </c>
      <c r="D147" s="68" t="s">
        <v>90</v>
      </c>
      <c r="E147" s="33"/>
      <c r="F147" s="34">
        <v>15.26</v>
      </c>
      <c r="G147" s="35">
        <f t="shared" si="13"/>
        <v>15.26</v>
      </c>
      <c r="H147" s="34"/>
      <c r="I147" s="34"/>
      <c r="J147" s="134" t="s">
        <v>96</v>
      </c>
    </row>
    <row r="148" spans="2:10" x14ac:dyDescent="0.2">
      <c r="B148" s="66"/>
      <c r="C148" s="67">
        <v>312</v>
      </c>
      <c r="D148" s="68" t="s">
        <v>90</v>
      </c>
      <c r="E148" s="33"/>
      <c r="F148" s="34">
        <v>16.899999999999999</v>
      </c>
      <c r="G148" s="35">
        <f t="shared" si="13"/>
        <v>16.899999999999999</v>
      </c>
      <c r="H148" s="34"/>
      <c r="I148" s="34"/>
      <c r="J148" s="134" t="s">
        <v>96</v>
      </c>
    </row>
    <row r="149" spans="2:10" x14ac:dyDescent="0.2">
      <c r="B149" s="66"/>
      <c r="C149" s="67">
        <v>313</v>
      </c>
      <c r="D149" s="68" t="s">
        <v>90</v>
      </c>
      <c r="E149" s="33"/>
      <c r="F149" s="34">
        <v>32.86</v>
      </c>
      <c r="G149" s="35">
        <f t="shared" si="13"/>
        <v>32.86</v>
      </c>
      <c r="H149" s="34"/>
      <c r="I149" s="34"/>
      <c r="J149" s="134" t="s">
        <v>96</v>
      </c>
    </row>
    <row r="150" spans="2:10" x14ac:dyDescent="0.2">
      <c r="B150" s="66"/>
      <c r="C150" s="67">
        <v>314</v>
      </c>
      <c r="D150" s="68" t="s">
        <v>84</v>
      </c>
      <c r="E150" s="33"/>
      <c r="F150" s="34">
        <v>1.61</v>
      </c>
      <c r="G150" s="35">
        <f t="shared" si="13"/>
        <v>1.61</v>
      </c>
      <c r="H150" s="34"/>
      <c r="I150" s="34"/>
      <c r="J150" s="134" t="s">
        <v>96</v>
      </c>
    </row>
    <row r="151" spans="2:10" x14ac:dyDescent="0.2">
      <c r="B151" s="66"/>
      <c r="C151" s="67">
        <v>315</v>
      </c>
      <c r="D151" s="68" t="s">
        <v>84</v>
      </c>
      <c r="E151" s="37"/>
      <c r="F151" s="34">
        <v>1.4</v>
      </c>
      <c r="G151" s="35">
        <f t="shared" si="13"/>
        <v>1.4</v>
      </c>
      <c r="H151" s="34"/>
      <c r="I151" s="34"/>
      <c r="J151" s="134" t="s">
        <v>96</v>
      </c>
    </row>
    <row r="152" spans="2:10" x14ac:dyDescent="0.2">
      <c r="B152" s="66"/>
      <c r="C152" s="67">
        <v>316</v>
      </c>
      <c r="D152" s="68" t="s">
        <v>84</v>
      </c>
      <c r="E152" s="33"/>
      <c r="F152" s="34">
        <v>2.11</v>
      </c>
      <c r="G152" s="35">
        <f t="shared" si="13"/>
        <v>2.11</v>
      </c>
      <c r="H152" s="34"/>
      <c r="I152" s="34"/>
      <c r="J152" s="134" t="s">
        <v>96</v>
      </c>
    </row>
    <row r="153" spans="2:10" x14ac:dyDescent="0.2">
      <c r="B153" s="66"/>
      <c r="C153" s="67">
        <v>317</v>
      </c>
      <c r="D153" s="68" t="s">
        <v>84</v>
      </c>
      <c r="E153" s="33"/>
      <c r="F153" s="34">
        <v>2.29</v>
      </c>
      <c r="G153" s="35">
        <f t="shared" si="13"/>
        <v>2.29</v>
      </c>
      <c r="H153" s="34"/>
      <c r="I153" s="34"/>
      <c r="J153" s="134" t="s">
        <v>96</v>
      </c>
    </row>
    <row r="154" spans="2:10" x14ac:dyDescent="0.2">
      <c r="B154" s="66"/>
      <c r="C154" s="67">
        <v>318</v>
      </c>
      <c r="D154" s="68" t="s">
        <v>84</v>
      </c>
      <c r="E154" s="33"/>
      <c r="F154" s="34">
        <v>1.9</v>
      </c>
      <c r="G154" s="35">
        <f t="shared" si="13"/>
        <v>1.9</v>
      </c>
      <c r="H154" s="34"/>
      <c r="I154" s="34"/>
      <c r="J154" s="134" t="s">
        <v>96</v>
      </c>
    </row>
    <row r="155" spans="2:10" x14ac:dyDescent="0.2">
      <c r="B155" s="66"/>
      <c r="C155" s="67">
        <v>319</v>
      </c>
      <c r="D155" s="68" t="s">
        <v>90</v>
      </c>
      <c r="E155" s="33"/>
      <c r="F155" s="34">
        <v>22.75</v>
      </c>
      <c r="G155" s="35">
        <f t="shared" si="13"/>
        <v>22.75</v>
      </c>
      <c r="H155" s="34"/>
      <c r="I155" s="34"/>
      <c r="J155" s="134" t="s">
        <v>96</v>
      </c>
    </row>
    <row r="156" spans="2:10" x14ac:dyDescent="0.2">
      <c r="B156" s="66"/>
      <c r="C156" s="67">
        <v>320</v>
      </c>
      <c r="D156" s="68" t="s">
        <v>90</v>
      </c>
      <c r="E156" s="33"/>
      <c r="F156" s="34">
        <v>15.74</v>
      </c>
      <c r="G156" s="35">
        <f t="shared" si="13"/>
        <v>15.74</v>
      </c>
      <c r="H156" s="34"/>
      <c r="I156" s="34"/>
      <c r="J156" s="134" t="s">
        <v>158</v>
      </c>
    </row>
    <row r="157" spans="2:10" x14ac:dyDescent="0.2">
      <c r="B157" s="66"/>
      <c r="C157" s="67">
        <v>321</v>
      </c>
      <c r="D157" s="68" t="s">
        <v>90</v>
      </c>
      <c r="E157" s="33"/>
      <c r="F157" s="34">
        <v>15.07</v>
      </c>
      <c r="G157" s="35">
        <f t="shared" si="13"/>
        <v>15.07</v>
      </c>
      <c r="H157" s="34"/>
      <c r="I157" s="34"/>
      <c r="J157" s="134" t="s">
        <v>96</v>
      </c>
    </row>
    <row r="158" spans="2:10" x14ac:dyDescent="0.2">
      <c r="B158" s="66"/>
      <c r="C158" s="67">
        <v>322</v>
      </c>
      <c r="D158" s="68" t="s">
        <v>90</v>
      </c>
      <c r="E158" s="33"/>
      <c r="F158" s="34">
        <v>15.12</v>
      </c>
      <c r="G158" s="35">
        <f t="shared" si="13"/>
        <v>15.12</v>
      </c>
      <c r="H158" s="34"/>
      <c r="I158" s="34"/>
      <c r="J158" s="134" t="s">
        <v>87</v>
      </c>
    </row>
    <row r="159" spans="2:10" x14ac:dyDescent="0.2">
      <c r="B159" s="66"/>
      <c r="C159" s="67">
        <v>323</v>
      </c>
      <c r="D159" s="68" t="s">
        <v>83</v>
      </c>
      <c r="E159" s="33"/>
      <c r="F159" s="34">
        <v>1.18</v>
      </c>
      <c r="G159" s="35">
        <f t="shared" si="13"/>
        <v>1.18</v>
      </c>
      <c r="H159" s="34"/>
      <c r="I159" s="34"/>
      <c r="J159" s="179" t="s">
        <v>1</v>
      </c>
    </row>
    <row r="160" spans="2:10" x14ac:dyDescent="0.2">
      <c r="B160" s="66"/>
      <c r="C160" s="67">
        <v>324</v>
      </c>
      <c r="D160" s="68" t="s">
        <v>90</v>
      </c>
      <c r="E160" s="33"/>
      <c r="F160" s="34">
        <v>15.96</v>
      </c>
      <c r="G160" s="35">
        <f t="shared" si="13"/>
        <v>15.96</v>
      </c>
      <c r="H160" s="34"/>
      <c r="I160" s="34"/>
      <c r="J160" s="134" t="s">
        <v>96</v>
      </c>
    </row>
    <row r="161" spans="2:23" x14ac:dyDescent="0.2">
      <c r="B161" s="66"/>
      <c r="C161" s="67">
        <v>325</v>
      </c>
      <c r="D161" s="68" t="s">
        <v>156</v>
      </c>
      <c r="E161" s="33"/>
      <c r="F161" s="34">
        <v>5.51</v>
      </c>
      <c r="G161" s="35">
        <f t="shared" si="13"/>
        <v>5.51</v>
      </c>
      <c r="H161" s="34"/>
      <c r="I161" s="34"/>
      <c r="J161" s="134" t="s">
        <v>96</v>
      </c>
    </row>
    <row r="162" spans="2:23" x14ac:dyDescent="0.2">
      <c r="B162" s="66"/>
      <c r="C162" s="67">
        <v>326</v>
      </c>
      <c r="D162" s="68" t="s">
        <v>156</v>
      </c>
      <c r="E162" s="33"/>
      <c r="F162" s="34">
        <v>5.88</v>
      </c>
      <c r="G162" s="35">
        <f t="shared" si="13"/>
        <v>5.88</v>
      </c>
      <c r="H162" s="34"/>
      <c r="I162" s="34"/>
      <c r="J162" s="134" t="s">
        <v>87</v>
      </c>
    </row>
    <row r="163" spans="2:23" x14ac:dyDescent="0.2">
      <c r="B163" s="66"/>
      <c r="C163" s="67">
        <v>327</v>
      </c>
      <c r="D163" s="68" t="s">
        <v>156</v>
      </c>
      <c r="E163" s="33"/>
      <c r="F163" s="34">
        <v>6.03</v>
      </c>
      <c r="G163" s="35">
        <f t="shared" si="13"/>
        <v>6.03</v>
      </c>
      <c r="H163" s="34"/>
      <c r="I163" s="34"/>
      <c r="J163" s="134" t="s">
        <v>96</v>
      </c>
    </row>
    <row r="164" spans="2:23" x14ac:dyDescent="0.2">
      <c r="B164" s="66"/>
      <c r="C164" s="67">
        <v>328</v>
      </c>
      <c r="D164" s="68" t="s">
        <v>83</v>
      </c>
      <c r="E164" s="33"/>
      <c r="F164" s="34">
        <v>6.92</v>
      </c>
      <c r="G164" s="35">
        <f t="shared" si="13"/>
        <v>6.92</v>
      </c>
      <c r="H164" s="34"/>
      <c r="I164" s="34"/>
      <c r="J164" s="179" t="s">
        <v>1</v>
      </c>
    </row>
    <row r="165" spans="2:23" x14ac:dyDescent="0.2">
      <c r="B165" s="66"/>
      <c r="C165" s="67">
        <v>329</v>
      </c>
      <c r="D165" s="68" t="s">
        <v>156</v>
      </c>
      <c r="E165" s="33"/>
      <c r="F165" s="34">
        <v>7.37</v>
      </c>
      <c r="G165" s="35">
        <f t="shared" si="13"/>
        <v>7.37</v>
      </c>
      <c r="H165" s="34"/>
      <c r="I165" s="34"/>
      <c r="J165" s="134" t="s">
        <v>96</v>
      </c>
    </row>
    <row r="166" spans="2:23" x14ac:dyDescent="0.2">
      <c r="B166" s="66"/>
      <c r="C166" s="67"/>
      <c r="D166" s="68"/>
      <c r="E166" s="33"/>
      <c r="F166" s="34"/>
      <c r="G166" s="35"/>
      <c r="H166" s="34"/>
      <c r="I166" s="34"/>
      <c r="J166" s="134"/>
    </row>
    <row r="167" spans="2:23" x14ac:dyDescent="0.2">
      <c r="B167" s="66"/>
      <c r="C167" s="67"/>
      <c r="D167" s="68"/>
      <c r="E167" s="33"/>
      <c r="F167" s="34"/>
      <c r="G167" s="35"/>
      <c r="H167" s="34"/>
      <c r="I167" s="34"/>
      <c r="J167" s="134"/>
    </row>
    <row r="168" spans="2:23" ht="13.5" thickBot="1" x14ac:dyDescent="0.25">
      <c r="B168" s="69"/>
      <c r="C168" s="70"/>
      <c r="D168" s="71"/>
      <c r="E168" s="51" t="s">
        <v>80</v>
      </c>
      <c r="F168" s="52">
        <f>SUM(F136:F167)</f>
        <v>383.46999999999997</v>
      </c>
      <c r="G168" s="79">
        <f>SUM(G136:G167)</f>
        <v>336.78999999999996</v>
      </c>
      <c r="H168" s="52">
        <f>SUM(H136:H167)</f>
        <v>46.68</v>
      </c>
      <c r="I168" s="52"/>
      <c r="J168" s="72"/>
    </row>
    <row r="169" spans="2:23" x14ac:dyDescent="0.2">
      <c r="B169" s="66"/>
      <c r="C169" s="73">
        <v>400</v>
      </c>
      <c r="D169" s="74" t="s">
        <v>85</v>
      </c>
      <c r="E169" s="33"/>
      <c r="F169" s="34">
        <v>12.74</v>
      </c>
      <c r="G169" s="35"/>
      <c r="H169" s="62">
        <f>F169</f>
        <v>12.74</v>
      </c>
      <c r="I169" s="34"/>
      <c r="J169" s="134"/>
    </row>
    <row r="170" spans="2:23" x14ac:dyDescent="0.2">
      <c r="B170" s="66"/>
      <c r="C170" s="75">
        <v>401</v>
      </c>
      <c r="D170" s="74" t="s">
        <v>78</v>
      </c>
      <c r="E170" s="33"/>
      <c r="F170" s="34">
        <v>128.77000000000001</v>
      </c>
      <c r="G170" s="35"/>
      <c r="H170" s="34"/>
      <c r="I170" s="34">
        <v>128.77000000000001</v>
      </c>
      <c r="J170" s="134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2:23" s="2" customFormat="1" x14ac:dyDescent="0.2">
      <c r="B171" s="66"/>
      <c r="C171" s="75">
        <v>402</v>
      </c>
      <c r="D171" s="74" t="s">
        <v>157</v>
      </c>
      <c r="E171" s="37"/>
      <c r="F171" s="76">
        <v>150</v>
      </c>
      <c r="G171" s="35">
        <f t="shared" ref="G171" si="14">F171</f>
        <v>150</v>
      </c>
      <c r="H171" s="34"/>
      <c r="I171" s="34"/>
      <c r="J171" s="134" t="s">
        <v>96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x14ac:dyDescent="0.2">
      <c r="B172" s="66"/>
      <c r="C172" s="75">
        <v>403</v>
      </c>
      <c r="D172" s="74" t="s">
        <v>78</v>
      </c>
      <c r="E172" s="37"/>
      <c r="F172" s="76">
        <v>118.19</v>
      </c>
      <c r="G172" s="35"/>
      <c r="H172" s="34"/>
      <c r="I172" s="34">
        <v>118.19</v>
      </c>
      <c r="J172" s="134"/>
    </row>
    <row r="173" spans="2:23" x14ac:dyDescent="0.2">
      <c r="B173" s="66"/>
      <c r="C173" s="75"/>
      <c r="D173" s="74"/>
      <c r="E173" s="37"/>
      <c r="F173" s="76"/>
      <c r="G173" s="35"/>
      <c r="H173" s="34"/>
      <c r="I173" s="34"/>
      <c r="J173" s="134"/>
    </row>
    <row r="174" spans="2:23" x14ac:dyDescent="0.2">
      <c r="B174" s="77"/>
      <c r="C174" s="75"/>
      <c r="D174" s="74"/>
      <c r="E174" s="37"/>
      <c r="F174" s="76"/>
      <c r="G174" s="35"/>
      <c r="H174" s="34"/>
      <c r="I174" s="34"/>
      <c r="J174" s="134"/>
    </row>
    <row r="175" spans="2:23" x14ac:dyDescent="0.2">
      <c r="B175" s="66"/>
      <c r="C175" s="75"/>
      <c r="D175" s="68"/>
      <c r="E175" s="33"/>
      <c r="F175" s="34"/>
      <c r="G175" s="35"/>
      <c r="H175" s="34"/>
      <c r="I175" s="34"/>
      <c r="J175" s="134"/>
    </row>
    <row r="176" spans="2:23" ht="13.5" thickBot="1" x14ac:dyDescent="0.25">
      <c r="B176" s="69"/>
      <c r="C176" s="78"/>
      <c r="D176" s="71"/>
      <c r="E176" s="51" t="s">
        <v>81</v>
      </c>
      <c r="F176" s="52">
        <f>SUM(F169:F175)</f>
        <v>409.7</v>
      </c>
      <c r="G176" s="79">
        <f>SUM(G169:G175)</f>
        <v>150</v>
      </c>
      <c r="H176" s="52">
        <f>SUM(H169:H175)</f>
        <v>12.74</v>
      </c>
      <c r="I176" s="52">
        <f>SUM(I169:I175)</f>
        <v>246.96</v>
      </c>
      <c r="J176" s="72"/>
    </row>
    <row r="177" spans="2:23" ht="13.5" thickBot="1" x14ac:dyDescent="0.25">
      <c r="B177" s="82"/>
      <c r="C177" s="83"/>
      <c r="D177" s="84"/>
      <c r="E177" s="85" t="s">
        <v>0</v>
      </c>
      <c r="F177" s="86">
        <f>F176+F168+F135+F82+F14</f>
        <v>2634.4999999999995</v>
      </c>
      <c r="G177" s="132">
        <f>G176+G168+G135+G82+G14</f>
        <v>2270.0399999999995</v>
      </c>
      <c r="H177" s="86">
        <f>H176+H168+H135+H82+H14</f>
        <v>145.1</v>
      </c>
      <c r="I177" s="86">
        <f>I176+I168+I135+I82+I14</f>
        <v>270.83</v>
      </c>
      <c r="J177" s="137"/>
    </row>
    <row r="178" spans="2:23" x14ac:dyDescent="0.2">
      <c r="B178" s="81"/>
      <c r="C178" s="81"/>
      <c r="D178" s="2"/>
      <c r="E178" s="88"/>
      <c r="F178" s="81"/>
      <c r="G178" s="81"/>
      <c r="H178" s="81"/>
      <c r="I178" s="81"/>
      <c r="J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2:23" s="2" customFormat="1" x14ac:dyDescent="0.2">
      <c r="B179" s="81"/>
      <c r="C179" s="81"/>
      <c r="E179" s="88"/>
      <c r="F179" s="81"/>
      <c r="G179" s="81"/>
      <c r="H179" s="81"/>
      <c r="I179" s="81"/>
    </row>
    <row r="180" spans="2:23" s="2" customFormat="1" x14ac:dyDescent="0.2">
      <c r="B180" s="81"/>
      <c r="C180" s="81"/>
      <c r="E180" s="88"/>
      <c r="F180" s="81"/>
      <c r="G180" s="81"/>
      <c r="H180" s="81"/>
      <c r="I180" s="81"/>
    </row>
    <row r="181" spans="2:23" s="2" customFormat="1" x14ac:dyDescent="0.2">
      <c r="B181" s="81"/>
      <c r="C181" s="81"/>
      <c r="E181" s="88"/>
      <c r="F181" s="81"/>
      <c r="G181" s="81"/>
      <c r="H181" s="81"/>
      <c r="I181" s="81"/>
    </row>
    <row r="182" spans="2:23" s="2" customFormat="1" x14ac:dyDescent="0.2">
      <c r="B182" s="81"/>
      <c r="C182" s="81"/>
      <c r="E182" s="88"/>
      <c r="F182" s="81"/>
      <c r="G182" s="81"/>
      <c r="H182" s="81"/>
      <c r="I182" s="81"/>
    </row>
    <row r="183" spans="2:23" s="2" customFormat="1" x14ac:dyDescent="0.2">
      <c r="B183" s="81"/>
      <c r="C183" s="81"/>
      <c r="E183" s="88"/>
      <c r="F183" s="81"/>
      <c r="G183" s="81"/>
      <c r="H183" s="81"/>
      <c r="I183" s="81"/>
    </row>
    <row r="184" spans="2:23" s="2" customFormat="1" x14ac:dyDescent="0.2">
      <c r="B184" s="81"/>
      <c r="C184" s="81"/>
      <c r="E184" s="88"/>
      <c r="F184" s="81"/>
      <c r="G184" s="81"/>
      <c r="H184" s="81"/>
      <c r="I184" s="81"/>
    </row>
    <row r="185" spans="2:23" s="2" customFormat="1" x14ac:dyDescent="0.2">
      <c r="B185" s="81"/>
      <c r="C185" s="81"/>
      <c r="E185" s="88"/>
      <c r="F185" s="81"/>
      <c r="G185" s="81"/>
      <c r="H185" s="81"/>
      <c r="I185" s="81"/>
    </row>
    <row r="186" spans="2:23" s="2" customFormat="1" x14ac:dyDescent="0.2">
      <c r="B186" s="81"/>
      <c r="C186" s="81"/>
      <c r="E186" s="88"/>
      <c r="F186" s="81"/>
      <c r="G186" s="81"/>
      <c r="H186" s="81"/>
      <c r="I186" s="81"/>
    </row>
    <row r="187" spans="2:23" s="2" customFormat="1" x14ac:dyDescent="0.2">
      <c r="B187" s="81"/>
      <c r="C187" s="81"/>
      <c r="E187" s="88"/>
      <c r="F187" s="81"/>
      <c r="G187" s="81"/>
      <c r="H187" s="81"/>
      <c r="I187" s="81"/>
    </row>
    <row r="188" spans="2:23" s="2" customFormat="1" x14ac:dyDescent="0.2">
      <c r="B188" s="81"/>
      <c r="C188" s="81"/>
      <c r="E188" s="88"/>
      <c r="F188" s="81"/>
      <c r="G188" s="81"/>
      <c r="H188" s="81"/>
      <c r="I188" s="81"/>
    </row>
    <row r="189" spans="2:23" s="2" customFormat="1" x14ac:dyDescent="0.2">
      <c r="B189" s="81"/>
      <c r="C189" s="81"/>
      <c r="E189" s="88"/>
      <c r="F189" s="81"/>
      <c r="G189" s="81"/>
      <c r="H189" s="81"/>
      <c r="I189" s="81"/>
    </row>
    <row r="190" spans="2:23" s="2" customFormat="1" x14ac:dyDescent="0.2">
      <c r="B190" s="81"/>
      <c r="C190" s="81"/>
      <c r="E190" s="88"/>
      <c r="F190" s="81"/>
      <c r="G190" s="81"/>
      <c r="H190" s="81"/>
      <c r="I190" s="81"/>
    </row>
    <row r="191" spans="2:23" s="2" customFormat="1" x14ac:dyDescent="0.2">
      <c r="B191" s="81"/>
      <c r="C191" s="81"/>
      <c r="E191" s="88"/>
      <c r="F191" s="81"/>
      <c r="G191" s="81"/>
      <c r="H191" s="81"/>
      <c r="I191" s="81"/>
    </row>
    <row r="192" spans="2:23" s="2" customFormat="1" x14ac:dyDescent="0.2">
      <c r="B192" s="81"/>
      <c r="C192" s="81"/>
      <c r="E192" s="88"/>
      <c r="F192" s="81"/>
      <c r="G192" s="81"/>
      <c r="H192" s="81"/>
      <c r="I192" s="81"/>
    </row>
    <row r="193" spans="2:9" s="2" customFormat="1" x14ac:dyDescent="0.2">
      <c r="B193" s="81"/>
      <c r="C193" s="81"/>
      <c r="E193" s="88"/>
      <c r="F193" s="81"/>
      <c r="G193" s="81"/>
      <c r="H193" s="81"/>
      <c r="I193" s="81"/>
    </row>
    <row r="194" spans="2:9" s="2" customFormat="1" x14ac:dyDescent="0.2">
      <c r="B194" s="81"/>
      <c r="C194" s="81"/>
      <c r="E194" s="88"/>
      <c r="F194" s="81"/>
      <c r="G194" s="81"/>
      <c r="H194" s="81"/>
      <c r="I194" s="81"/>
    </row>
    <row r="195" spans="2:9" s="2" customFormat="1" x14ac:dyDescent="0.2">
      <c r="B195" s="81"/>
      <c r="C195" s="81"/>
      <c r="E195" s="88"/>
      <c r="F195" s="81"/>
      <c r="G195" s="81"/>
      <c r="H195" s="81"/>
      <c r="I195" s="81"/>
    </row>
    <row r="196" spans="2:9" s="2" customFormat="1" x14ac:dyDescent="0.2">
      <c r="B196" s="81"/>
      <c r="C196" s="81"/>
      <c r="E196" s="88"/>
      <c r="F196" s="81"/>
      <c r="G196" s="81"/>
      <c r="H196" s="81"/>
      <c r="I196" s="81"/>
    </row>
    <row r="197" spans="2:9" s="2" customFormat="1" x14ac:dyDescent="0.2">
      <c r="B197" s="81"/>
      <c r="C197" s="81"/>
      <c r="E197" s="88"/>
      <c r="F197" s="81"/>
      <c r="G197" s="81"/>
      <c r="H197" s="81"/>
      <c r="I197" s="81"/>
    </row>
    <row r="198" spans="2:9" s="2" customFormat="1" x14ac:dyDescent="0.2">
      <c r="B198" s="81"/>
      <c r="C198" s="81"/>
      <c r="E198" s="88"/>
      <c r="F198" s="81"/>
      <c r="G198" s="81"/>
      <c r="H198" s="81"/>
      <c r="I198" s="81"/>
    </row>
    <row r="199" spans="2:9" s="2" customFormat="1" x14ac:dyDescent="0.2">
      <c r="B199" s="81"/>
      <c r="C199" s="81"/>
      <c r="E199" s="88"/>
      <c r="F199" s="81"/>
      <c r="G199" s="81"/>
      <c r="H199" s="81"/>
      <c r="I199" s="81"/>
    </row>
    <row r="200" spans="2:9" s="2" customFormat="1" x14ac:dyDescent="0.2">
      <c r="B200" s="81"/>
      <c r="C200" s="81"/>
      <c r="E200" s="88"/>
      <c r="F200" s="81"/>
      <c r="G200" s="81"/>
      <c r="H200" s="81"/>
      <c r="I200" s="81"/>
    </row>
    <row r="201" spans="2:9" s="2" customFormat="1" x14ac:dyDescent="0.2">
      <c r="B201" s="81"/>
      <c r="C201" s="81"/>
      <c r="E201" s="88"/>
      <c r="F201" s="81"/>
      <c r="G201" s="81"/>
      <c r="H201" s="81"/>
      <c r="I201" s="81"/>
    </row>
    <row r="202" spans="2:9" s="2" customFormat="1" x14ac:dyDescent="0.2">
      <c r="B202" s="81"/>
      <c r="C202" s="81"/>
      <c r="E202" s="88"/>
      <c r="F202" s="81"/>
      <c r="G202" s="81"/>
      <c r="H202" s="81"/>
      <c r="I202" s="81"/>
    </row>
    <row r="203" spans="2:9" s="2" customFormat="1" x14ac:dyDescent="0.2">
      <c r="B203" s="81"/>
      <c r="C203" s="81"/>
      <c r="E203" s="88"/>
      <c r="F203" s="81"/>
      <c r="G203" s="81"/>
      <c r="H203" s="81"/>
      <c r="I203" s="81"/>
    </row>
    <row r="204" spans="2:9" s="2" customFormat="1" x14ac:dyDescent="0.2">
      <c r="B204" s="81"/>
      <c r="C204" s="81"/>
      <c r="E204" s="88"/>
      <c r="F204" s="81"/>
      <c r="G204" s="81"/>
      <c r="H204" s="81"/>
      <c r="I204" s="81"/>
    </row>
    <row r="205" spans="2:9" s="2" customFormat="1" x14ac:dyDescent="0.2">
      <c r="B205" s="81"/>
      <c r="C205" s="81"/>
      <c r="E205" s="88"/>
      <c r="F205" s="81"/>
      <c r="G205" s="81"/>
      <c r="H205" s="81"/>
      <c r="I205" s="81"/>
    </row>
    <row r="206" spans="2:9" s="2" customFormat="1" x14ac:dyDescent="0.2">
      <c r="B206" s="81"/>
      <c r="C206" s="81"/>
      <c r="E206" s="88"/>
      <c r="F206" s="81"/>
      <c r="G206" s="81"/>
      <c r="H206" s="81"/>
      <c r="I206" s="81"/>
    </row>
    <row r="207" spans="2:9" s="2" customFormat="1" x14ac:dyDescent="0.2">
      <c r="B207" s="81"/>
      <c r="C207" s="81"/>
      <c r="E207" s="88"/>
      <c r="F207" s="81"/>
      <c r="G207" s="81"/>
      <c r="H207" s="81"/>
      <c r="I207" s="81"/>
    </row>
    <row r="208" spans="2:9" s="2" customFormat="1" x14ac:dyDescent="0.2">
      <c r="B208" s="81"/>
      <c r="C208" s="81"/>
      <c r="E208" s="88"/>
      <c r="F208" s="81"/>
      <c r="G208" s="81"/>
      <c r="H208" s="81"/>
      <c r="I208" s="81"/>
    </row>
    <row r="209" spans="2:9" s="2" customFormat="1" x14ac:dyDescent="0.2">
      <c r="B209" s="81"/>
      <c r="C209" s="81"/>
      <c r="E209" s="88"/>
      <c r="F209" s="81"/>
      <c r="G209" s="81"/>
      <c r="H209" s="81"/>
      <c r="I209" s="81"/>
    </row>
    <row r="210" spans="2:9" s="2" customFormat="1" x14ac:dyDescent="0.2">
      <c r="B210" s="81"/>
      <c r="C210" s="81"/>
      <c r="E210" s="88"/>
      <c r="F210" s="81"/>
      <c r="G210" s="81"/>
      <c r="H210" s="81"/>
      <c r="I210" s="81"/>
    </row>
    <row r="211" spans="2:9" s="2" customFormat="1" x14ac:dyDescent="0.2">
      <c r="B211" s="81"/>
      <c r="C211" s="81"/>
      <c r="E211" s="88"/>
      <c r="F211" s="81"/>
      <c r="G211" s="81"/>
      <c r="H211" s="81"/>
      <c r="I211" s="81"/>
    </row>
    <row r="212" spans="2:9" s="2" customFormat="1" x14ac:dyDescent="0.2">
      <c r="B212" s="81"/>
      <c r="C212" s="81"/>
      <c r="E212" s="88"/>
      <c r="F212" s="81"/>
      <c r="G212" s="81"/>
      <c r="H212" s="81"/>
      <c r="I212" s="81"/>
    </row>
    <row r="213" spans="2:9" s="2" customFormat="1" x14ac:dyDescent="0.2">
      <c r="B213" s="81"/>
      <c r="C213" s="81"/>
      <c r="E213" s="88"/>
      <c r="F213" s="81"/>
      <c r="G213" s="81"/>
      <c r="H213" s="81"/>
      <c r="I213" s="81"/>
    </row>
    <row r="214" spans="2:9" s="2" customFormat="1" x14ac:dyDescent="0.2">
      <c r="B214" s="81"/>
      <c r="C214" s="81"/>
      <c r="E214" s="88"/>
      <c r="F214" s="81"/>
      <c r="G214" s="81"/>
      <c r="H214" s="81"/>
      <c r="I214" s="81"/>
    </row>
    <row r="215" spans="2:9" s="2" customFormat="1" x14ac:dyDescent="0.2">
      <c r="B215" s="80"/>
      <c r="C215" s="80"/>
      <c r="D215" s="4"/>
      <c r="E215" s="33"/>
      <c r="F215" s="35"/>
      <c r="G215" s="35"/>
      <c r="H215" s="35"/>
      <c r="I215" s="35"/>
    </row>
    <row r="216" spans="2:9" s="2" customFormat="1" x14ac:dyDescent="0.2">
      <c r="B216" s="80"/>
      <c r="C216" s="80"/>
      <c r="D216" s="4"/>
      <c r="E216" s="33"/>
      <c r="F216" s="35"/>
      <c r="G216" s="35"/>
      <c r="H216" s="35"/>
      <c r="I216" s="35"/>
    </row>
    <row r="217" spans="2:9" s="2" customFormat="1" x14ac:dyDescent="0.2">
      <c r="B217" s="80"/>
      <c r="C217" s="80"/>
      <c r="D217" s="4"/>
      <c r="E217" s="33"/>
      <c r="F217" s="35"/>
      <c r="G217" s="35"/>
      <c r="H217" s="35"/>
      <c r="I217" s="35"/>
    </row>
    <row r="218" spans="2:9" s="2" customFormat="1" x14ac:dyDescent="0.2">
      <c r="B218" s="81"/>
      <c r="C218" s="81"/>
      <c r="E218" s="88"/>
      <c r="F218" s="81"/>
      <c r="G218" s="81"/>
      <c r="H218" s="81"/>
      <c r="I218" s="81"/>
    </row>
    <row r="219" spans="2:9" s="2" customFormat="1" x14ac:dyDescent="0.2">
      <c r="B219" s="81"/>
      <c r="C219" s="81"/>
      <c r="E219" s="88"/>
      <c r="F219" s="81"/>
      <c r="G219" s="81"/>
      <c r="H219" s="81"/>
      <c r="I219" s="81"/>
    </row>
    <row r="220" spans="2:9" s="2" customFormat="1" x14ac:dyDescent="0.2">
      <c r="B220" s="81"/>
      <c r="C220" s="81"/>
      <c r="E220" s="88"/>
      <c r="F220" s="81"/>
      <c r="G220" s="81"/>
      <c r="H220" s="81"/>
      <c r="I220" s="81"/>
    </row>
    <row r="221" spans="2:9" s="2" customFormat="1" x14ac:dyDescent="0.2">
      <c r="B221" s="81"/>
      <c r="C221" s="81"/>
      <c r="E221" s="88"/>
      <c r="F221" s="81"/>
      <c r="G221" s="81"/>
      <c r="H221" s="81"/>
      <c r="I221" s="81"/>
    </row>
    <row r="222" spans="2:9" s="2" customFormat="1" x14ac:dyDescent="0.2">
      <c r="B222" s="81"/>
      <c r="C222" s="81"/>
      <c r="E222" s="88"/>
      <c r="F222" s="81"/>
      <c r="G222" s="81"/>
      <c r="H222" s="81"/>
      <c r="I222" s="81"/>
    </row>
    <row r="223" spans="2:9" s="2" customFormat="1" x14ac:dyDescent="0.2">
      <c r="B223" s="81"/>
      <c r="C223" s="81"/>
      <c r="E223" s="88"/>
      <c r="F223" s="81"/>
      <c r="G223" s="81"/>
      <c r="H223" s="81"/>
      <c r="I223" s="81"/>
    </row>
    <row r="224" spans="2:9" s="2" customFormat="1" x14ac:dyDescent="0.2">
      <c r="B224" s="81"/>
      <c r="C224" s="81"/>
      <c r="E224" s="88"/>
      <c r="F224" s="81"/>
      <c r="G224" s="81"/>
      <c r="H224" s="81"/>
      <c r="I224" s="81"/>
    </row>
    <row r="225" spans="2:9" s="2" customFormat="1" x14ac:dyDescent="0.2">
      <c r="B225" s="81"/>
      <c r="C225" s="81"/>
      <c r="E225" s="88"/>
      <c r="F225" s="81"/>
      <c r="G225" s="81"/>
      <c r="H225" s="81"/>
      <c r="I225" s="81"/>
    </row>
    <row r="226" spans="2:9" s="2" customFormat="1" x14ac:dyDescent="0.2">
      <c r="B226" s="81"/>
      <c r="C226" s="81"/>
      <c r="E226" s="88"/>
      <c r="F226" s="81"/>
      <c r="G226" s="81"/>
      <c r="H226" s="81"/>
      <c r="I226" s="81"/>
    </row>
    <row r="227" spans="2:9" s="2" customFormat="1" x14ac:dyDescent="0.2">
      <c r="B227" s="81"/>
      <c r="C227" s="81"/>
      <c r="E227" s="88"/>
      <c r="F227" s="81"/>
      <c r="G227" s="81"/>
      <c r="H227" s="81"/>
      <c r="I227" s="81"/>
    </row>
    <row r="228" spans="2:9" s="2" customFormat="1" x14ac:dyDescent="0.2">
      <c r="B228" s="81"/>
      <c r="C228" s="81"/>
      <c r="E228" s="88"/>
      <c r="F228" s="81"/>
      <c r="G228" s="81"/>
      <c r="H228" s="81"/>
      <c r="I228" s="81"/>
    </row>
    <row r="229" spans="2:9" s="2" customFormat="1" x14ac:dyDescent="0.2">
      <c r="B229" s="81"/>
      <c r="C229" s="81"/>
      <c r="E229" s="88"/>
      <c r="F229" s="81"/>
      <c r="G229" s="81"/>
      <c r="H229" s="81"/>
      <c r="I229" s="81"/>
    </row>
    <row r="230" spans="2:9" s="2" customFormat="1" x14ac:dyDescent="0.2">
      <c r="B230" s="81"/>
      <c r="C230" s="81"/>
      <c r="E230" s="88"/>
      <c r="F230" s="81"/>
      <c r="G230" s="81"/>
      <c r="H230" s="81"/>
      <c r="I230" s="81"/>
    </row>
    <row r="231" spans="2:9" s="2" customFormat="1" x14ac:dyDescent="0.2">
      <c r="B231" s="81"/>
      <c r="C231" s="81"/>
      <c r="E231" s="88"/>
      <c r="F231" s="81"/>
      <c r="G231" s="81"/>
      <c r="H231" s="81"/>
      <c r="I231" s="81"/>
    </row>
    <row r="232" spans="2:9" s="2" customFormat="1" x14ac:dyDescent="0.2">
      <c r="B232" s="81"/>
      <c r="C232" s="81"/>
      <c r="E232" s="88"/>
      <c r="F232" s="81"/>
      <c r="G232" s="81"/>
      <c r="H232" s="81"/>
      <c r="I232" s="81"/>
    </row>
    <row r="233" spans="2:9" s="2" customFormat="1" x14ac:dyDescent="0.2">
      <c r="B233" s="81"/>
      <c r="C233" s="81"/>
      <c r="E233" s="88"/>
      <c r="F233" s="81"/>
      <c r="G233" s="81"/>
      <c r="H233" s="81"/>
      <c r="I233" s="81"/>
    </row>
    <row r="234" spans="2:9" s="2" customFormat="1" x14ac:dyDescent="0.2">
      <c r="B234" s="81"/>
      <c r="C234" s="81"/>
      <c r="E234" s="88"/>
      <c r="F234" s="81"/>
      <c r="G234" s="81"/>
      <c r="H234" s="81"/>
      <c r="I234" s="81"/>
    </row>
    <row r="235" spans="2:9" s="2" customFormat="1" x14ac:dyDescent="0.2">
      <c r="B235" s="81"/>
      <c r="C235" s="81"/>
      <c r="E235" s="88"/>
      <c r="F235" s="81"/>
      <c r="G235" s="81"/>
      <c r="H235" s="81"/>
      <c r="I235" s="81"/>
    </row>
    <row r="236" spans="2:9" s="2" customFormat="1" x14ac:dyDescent="0.2">
      <c r="B236" s="81"/>
      <c r="C236" s="81"/>
      <c r="E236" s="88"/>
      <c r="F236" s="81"/>
      <c r="G236" s="81"/>
      <c r="H236" s="81"/>
      <c r="I236" s="81"/>
    </row>
    <row r="237" spans="2:9" s="2" customFormat="1" x14ac:dyDescent="0.2">
      <c r="B237" s="81"/>
      <c r="C237" s="81"/>
      <c r="E237" s="88"/>
      <c r="F237" s="81"/>
      <c r="G237" s="81"/>
      <c r="H237" s="81"/>
      <c r="I237" s="81"/>
    </row>
    <row r="238" spans="2:9" s="2" customFormat="1" x14ac:dyDescent="0.2">
      <c r="B238" s="81"/>
      <c r="C238" s="81"/>
      <c r="E238" s="88"/>
      <c r="F238" s="81"/>
      <c r="G238" s="81"/>
      <c r="H238" s="81"/>
      <c r="I238" s="81"/>
    </row>
    <row r="239" spans="2:9" s="2" customFormat="1" x14ac:dyDescent="0.2">
      <c r="B239" s="81"/>
      <c r="C239" s="81"/>
      <c r="E239" s="88"/>
      <c r="F239" s="81"/>
      <c r="G239" s="81"/>
      <c r="H239" s="81"/>
      <c r="I239" s="81"/>
    </row>
    <row r="240" spans="2:9" s="2" customFormat="1" x14ac:dyDescent="0.2">
      <c r="B240" s="81"/>
      <c r="C240" s="81"/>
      <c r="E240" s="88"/>
      <c r="F240" s="81"/>
      <c r="G240" s="81"/>
      <c r="H240" s="81"/>
      <c r="I240" s="81"/>
    </row>
    <row r="241" spans="2:9" s="2" customFormat="1" x14ac:dyDescent="0.2">
      <c r="B241" s="81"/>
      <c r="C241" s="81"/>
      <c r="E241" s="88"/>
      <c r="F241" s="81"/>
      <c r="G241" s="81"/>
      <c r="H241" s="81"/>
      <c r="I241" s="81"/>
    </row>
    <row r="242" spans="2:9" s="2" customFormat="1" x14ac:dyDescent="0.2">
      <c r="B242" s="81"/>
      <c r="C242" s="81"/>
      <c r="E242" s="88"/>
      <c r="F242" s="81"/>
      <c r="G242" s="81"/>
      <c r="H242" s="81"/>
      <c r="I242" s="81"/>
    </row>
    <row r="243" spans="2:9" s="2" customFormat="1" x14ac:dyDescent="0.2">
      <c r="B243" s="81"/>
      <c r="C243" s="81"/>
      <c r="E243" s="88"/>
      <c r="F243" s="81"/>
      <c r="G243" s="81"/>
      <c r="H243" s="81"/>
      <c r="I243" s="81"/>
    </row>
    <row r="244" spans="2:9" s="2" customFormat="1" x14ac:dyDescent="0.2">
      <c r="B244" s="81"/>
      <c r="C244" s="81"/>
      <c r="E244" s="88"/>
      <c r="F244" s="81"/>
      <c r="G244" s="81"/>
      <c r="H244" s="81"/>
      <c r="I244" s="81"/>
    </row>
    <row r="245" spans="2:9" s="2" customFormat="1" x14ac:dyDescent="0.2">
      <c r="B245" s="81"/>
      <c r="C245" s="81"/>
      <c r="E245" s="88"/>
      <c r="F245" s="81"/>
      <c r="G245" s="81"/>
      <c r="H245" s="81"/>
      <c r="I245" s="81"/>
    </row>
    <row r="246" spans="2:9" s="2" customFormat="1" x14ac:dyDescent="0.2">
      <c r="B246" s="81"/>
      <c r="C246" s="81"/>
      <c r="E246" s="88"/>
      <c r="F246" s="81"/>
      <c r="G246" s="81"/>
      <c r="H246" s="81"/>
      <c r="I246" s="81"/>
    </row>
    <row r="247" spans="2:9" s="2" customFormat="1" x14ac:dyDescent="0.2">
      <c r="B247" s="81"/>
      <c r="C247" s="81"/>
      <c r="E247" s="88"/>
      <c r="F247" s="81"/>
      <c r="G247" s="81"/>
      <c r="H247" s="81"/>
      <c r="I247" s="81"/>
    </row>
    <row r="248" spans="2:9" s="2" customFormat="1" x14ac:dyDescent="0.2">
      <c r="B248" s="81"/>
      <c r="C248" s="81"/>
      <c r="E248" s="88"/>
      <c r="F248" s="81"/>
      <c r="G248" s="81"/>
      <c r="H248" s="81"/>
      <c r="I248" s="81"/>
    </row>
    <row r="249" spans="2:9" s="2" customFormat="1" x14ac:dyDescent="0.2">
      <c r="B249" s="81"/>
      <c r="C249" s="81"/>
      <c r="E249" s="88"/>
      <c r="F249" s="81"/>
      <c r="G249" s="81"/>
      <c r="H249" s="81"/>
      <c r="I249" s="81"/>
    </row>
    <row r="250" spans="2:9" s="2" customFormat="1" x14ac:dyDescent="0.2">
      <c r="B250" s="81"/>
      <c r="C250" s="81"/>
      <c r="E250" s="88"/>
      <c r="F250" s="81"/>
      <c r="G250" s="81"/>
      <c r="H250" s="81"/>
      <c r="I250" s="81"/>
    </row>
    <row r="251" spans="2:9" s="2" customFormat="1" x14ac:dyDescent="0.2">
      <c r="B251" s="81"/>
      <c r="C251" s="81"/>
      <c r="E251" s="88"/>
      <c r="F251" s="89"/>
      <c r="G251" s="81"/>
      <c r="H251" s="81"/>
      <c r="I251" s="81"/>
    </row>
    <row r="252" spans="2:9" s="2" customFormat="1" x14ac:dyDescent="0.2">
      <c r="B252" s="81"/>
      <c r="C252" s="81"/>
      <c r="E252" s="88"/>
      <c r="F252" s="81"/>
      <c r="G252" s="81"/>
      <c r="H252" s="81"/>
      <c r="I252" s="81"/>
    </row>
    <row r="253" spans="2:9" s="2" customFormat="1" x14ac:dyDescent="0.2">
      <c r="B253" s="81"/>
      <c r="C253" s="81"/>
      <c r="E253" s="88"/>
      <c r="F253" s="81"/>
      <c r="G253" s="81"/>
      <c r="H253" s="81"/>
      <c r="I253" s="81"/>
    </row>
    <row r="254" spans="2:9" s="2" customFormat="1" x14ac:dyDescent="0.2">
      <c r="B254" s="81"/>
      <c r="C254" s="81"/>
      <c r="E254" s="88"/>
      <c r="F254" s="81"/>
      <c r="G254" s="81"/>
      <c r="H254" s="81"/>
      <c r="I254" s="81"/>
    </row>
    <row r="255" spans="2:9" s="2" customFormat="1" x14ac:dyDescent="0.2">
      <c r="B255" s="81"/>
      <c r="C255" s="81"/>
      <c r="E255" s="88"/>
      <c r="F255" s="81"/>
      <c r="G255" s="81"/>
      <c r="H255" s="81"/>
      <c r="I255" s="81"/>
    </row>
    <row r="256" spans="2:9" s="2" customFormat="1" x14ac:dyDescent="0.2">
      <c r="B256" s="81"/>
      <c r="C256" s="81"/>
      <c r="E256" s="88"/>
      <c r="F256" s="81"/>
      <c r="G256" s="81"/>
      <c r="H256" s="81"/>
      <c r="I256" s="81"/>
    </row>
    <row r="257" spans="2:9" s="2" customFormat="1" x14ac:dyDescent="0.2">
      <c r="B257" s="81"/>
      <c r="C257" s="81"/>
      <c r="E257" s="88"/>
      <c r="F257" s="81"/>
      <c r="G257" s="81"/>
      <c r="H257" s="81"/>
      <c r="I257" s="81"/>
    </row>
    <row r="258" spans="2:9" s="2" customFormat="1" x14ac:dyDescent="0.2">
      <c r="B258" s="81"/>
      <c r="C258" s="81"/>
      <c r="E258" s="88"/>
      <c r="F258" s="81"/>
      <c r="G258" s="81"/>
      <c r="H258" s="81"/>
      <c r="I258" s="81"/>
    </row>
    <row r="259" spans="2:9" s="2" customFormat="1" x14ac:dyDescent="0.2">
      <c r="B259" s="81"/>
      <c r="C259" s="81"/>
      <c r="E259" s="88"/>
      <c r="F259" s="81"/>
      <c r="G259" s="81"/>
      <c r="H259" s="81"/>
      <c r="I259" s="81"/>
    </row>
    <row r="260" spans="2:9" s="2" customFormat="1" x14ac:dyDescent="0.2">
      <c r="B260" s="81"/>
      <c r="C260" s="81"/>
      <c r="E260" s="88"/>
      <c r="F260" s="81"/>
      <c r="G260" s="81"/>
      <c r="H260" s="81"/>
      <c r="I260" s="81"/>
    </row>
    <row r="261" spans="2:9" s="2" customFormat="1" x14ac:dyDescent="0.2">
      <c r="B261" s="81"/>
      <c r="C261" s="81"/>
      <c r="E261" s="88"/>
      <c r="F261" s="81"/>
      <c r="G261" s="81"/>
      <c r="H261" s="81"/>
      <c r="I261" s="81"/>
    </row>
    <row r="262" spans="2:9" s="2" customFormat="1" x14ac:dyDescent="0.2">
      <c r="B262" s="81"/>
      <c r="C262" s="81"/>
      <c r="E262" s="88"/>
      <c r="F262" s="81"/>
      <c r="G262" s="81"/>
      <c r="H262" s="81"/>
      <c r="I262" s="81"/>
    </row>
    <row r="263" spans="2:9" s="2" customFormat="1" x14ac:dyDescent="0.2">
      <c r="B263" s="81"/>
      <c r="C263" s="81"/>
      <c r="E263" s="88"/>
      <c r="F263" s="81"/>
      <c r="G263" s="81"/>
      <c r="H263" s="81"/>
      <c r="I263" s="81"/>
    </row>
    <row r="264" spans="2:9" s="2" customFormat="1" x14ac:dyDescent="0.2">
      <c r="B264" s="81"/>
      <c r="C264" s="81"/>
      <c r="E264" s="88"/>
      <c r="F264" s="81"/>
      <c r="G264" s="81"/>
      <c r="H264" s="81"/>
      <c r="I264" s="81"/>
    </row>
    <row r="265" spans="2:9" s="2" customFormat="1" x14ac:dyDescent="0.2">
      <c r="B265" s="81"/>
      <c r="C265" s="81"/>
      <c r="E265" s="88"/>
      <c r="F265" s="81"/>
      <c r="G265" s="81"/>
      <c r="H265" s="81"/>
      <c r="I265" s="81"/>
    </row>
    <row r="266" spans="2:9" s="2" customFormat="1" x14ac:dyDescent="0.2">
      <c r="B266" s="81"/>
      <c r="C266" s="81"/>
      <c r="E266" s="88"/>
      <c r="F266" s="81"/>
      <c r="G266" s="81"/>
      <c r="H266" s="81"/>
      <c r="I266" s="81"/>
    </row>
    <row r="267" spans="2:9" s="2" customFormat="1" x14ac:dyDescent="0.2">
      <c r="B267" s="81"/>
      <c r="C267" s="81"/>
      <c r="E267" s="88"/>
      <c r="F267" s="81"/>
      <c r="G267" s="81"/>
      <c r="H267" s="81"/>
      <c r="I267" s="81"/>
    </row>
    <row r="268" spans="2:9" s="2" customFormat="1" x14ac:dyDescent="0.2">
      <c r="B268" s="81"/>
      <c r="C268" s="81"/>
      <c r="E268" s="88"/>
      <c r="F268" s="81"/>
      <c r="G268" s="81"/>
      <c r="H268" s="81"/>
      <c r="I268" s="81"/>
    </row>
    <row r="269" spans="2:9" s="2" customFormat="1" x14ac:dyDescent="0.2">
      <c r="B269" s="81"/>
      <c r="C269" s="81"/>
      <c r="E269" s="88"/>
      <c r="F269" s="81"/>
      <c r="G269" s="81"/>
      <c r="H269" s="81"/>
      <c r="I269" s="81"/>
    </row>
    <row r="270" spans="2:9" s="2" customFormat="1" x14ac:dyDescent="0.2">
      <c r="B270" s="81"/>
      <c r="C270" s="81"/>
      <c r="E270" s="88"/>
      <c r="F270" s="81"/>
      <c r="G270" s="81"/>
      <c r="H270" s="81"/>
      <c r="I270" s="81"/>
    </row>
    <row r="271" spans="2:9" s="2" customFormat="1" x14ac:dyDescent="0.2">
      <c r="B271" s="81"/>
      <c r="C271" s="81"/>
      <c r="E271" s="88"/>
      <c r="F271" s="81"/>
      <c r="G271" s="81"/>
      <c r="H271" s="81"/>
      <c r="I271" s="81"/>
    </row>
    <row r="272" spans="2:9" s="2" customFormat="1" x14ac:dyDescent="0.2">
      <c r="B272" s="80"/>
      <c r="C272" s="80"/>
      <c r="D272" s="4"/>
      <c r="E272" s="33"/>
      <c r="F272" s="35"/>
      <c r="G272" s="35"/>
      <c r="H272" s="35"/>
      <c r="I272" s="35"/>
    </row>
    <row r="273" spans="2:9" s="2" customFormat="1" x14ac:dyDescent="0.2">
      <c r="B273" s="80"/>
      <c r="C273" s="80"/>
      <c r="D273" s="4"/>
      <c r="E273" s="33"/>
      <c r="F273" s="35"/>
      <c r="G273" s="35"/>
      <c r="H273" s="35"/>
      <c r="I273" s="35"/>
    </row>
    <row r="274" spans="2:9" s="2" customFormat="1" x14ac:dyDescent="0.2">
      <c r="B274" s="80"/>
      <c r="C274" s="80"/>
      <c r="D274" s="4"/>
      <c r="E274" s="33"/>
      <c r="F274" s="35"/>
      <c r="G274" s="35"/>
      <c r="H274" s="35"/>
      <c r="I274" s="35"/>
    </row>
    <row r="275" spans="2:9" s="2" customFormat="1" x14ac:dyDescent="0.2">
      <c r="B275" s="81"/>
      <c r="C275" s="81"/>
      <c r="E275" s="88"/>
      <c r="F275" s="81"/>
      <c r="G275" s="81"/>
      <c r="H275" s="81"/>
      <c r="I275" s="81"/>
    </row>
    <row r="276" spans="2:9" s="2" customFormat="1" x14ac:dyDescent="0.2">
      <c r="B276" s="81"/>
      <c r="C276" s="81"/>
      <c r="E276" s="88"/>
      <c r="F276" s="81"/>
      <c r="G276" s="81"/>
      <c r="H276" s="81"/>
      <c r="I276" s="81"/>
    </row>
    <row r="277" spans="2:9" s="2" customFormat="1" x14ac:dyDescent="0.2">
      <c r="B277" s="81"/>
      <c r="C277" s="81"/>
      <c r="E277" s="88"/>
      <c r="F277" s="81"/>
      <c r="G277" s="81"/>
      <c r="H277" s="81"/>
      <c r="I277" s="81"/>
    </row>
    <row r="278" spans="2:9" s="2" customFormat="1" x14ac:dyDescent="0.2">
      <c r="B278" s="81"/>
      <c r="C278" s="81"/>
      <c r="E278" s="88"/>
      <c r="F278" s="81"/>
      <c r="G278" s="81"/>
      <c r="H278" s="81"/>
      <c r="I278" s="81"/>
    </row>
    <row r="279" spans="2:9" s="2" customFormat="1" x14ac:dyDescent="0.2">
      <c r="B279" s="81"/>
      <c r="C279" s="81"/>
      <c r="E279" s="88"/>
      <c r="F279" s="81"/>
      <c r="G279" s="81"/>
      <c r="H279" s="81"/>
      <c r="I279" s="81"/>
    </row>
    <row r="280" spans="2:9" s="2" customFormat="1" x14ac:dyDescent="0.2">
      <c r="B280" s="81"/>
      <c r="C280" s="81"/>
      <c r="E280" s="88"/>
      <c r="F280" s="81"/>
      <c r="G280" s="81"/>
      <c r="H280" s="81"/>
      <c r="I280" s="81"/>
    </row>
    <row r="281" spans="2:9" s="2" customFormat="1" x14ac:dyDescent="0.2">
      <c r="B281" s="81"/>
      <c r="C281" s="81"/>
      <c r="E281" s="88"/>
      <c r="F281" s="81"/>
      <c r="G281" s="81"/>
      <c r="H281" s="81"/>
      <c r="I281" s="81"/>
    </row>
    <row r="282" spans="2:9" s="2" customFormat="1" x14ac:dyDescent="0.2">
      <c r="B282" s="81"/>
      <c r="C282" s="81"/>
      <c r="E282" s="88"/>
      <c r="F282" s="81"/>
      <c r="G282" s="81"/>
      <c r="H282" s="81"/>
      <c r="I282" s="81"/>
    </row>
    <row r="283" spans="2:9" s="2" customFormat="1" x14ac:dyDescent="0.2">
      <c r="B283" s="81"/>
      <c r="C283" s="81"/>
      <c r="E283" s="88"/>
      <c r="F283" s="81"/>
      <c r="G283" s="81"/>
      <c r="H283" s="81"/>
      <c r="I283" s="81"/>
    </row>
    <row r="284" spans="2:9" s="2" customFormat="1" x14ac:dyDescent="0.2">
      <c r="B284" s="81"/>
      <c r="C284" s="81"/>
      <c r="E284" s="88"/>
      <c r="F284" s="81"/>
      <c r="G284" s="81"/>
      <c r="H284" s="81"/>
      <c r="I284" s="81"/>
    </row>
    <row r="285" spans="2:9" s="2" customFormat="1" x14ac:dyDescent="0.2">
      <c r="B285" s="81"/>
      <c r="C285" s="81"/>
      <c r="E285" s="88"/>
      <c r="F285" s="81"/>
      <c r="G285" s="81"/>
      <c r="H285" s="81"/>
      <c r="I285" s="81"/>
    </row>
    <row r="286" spans="2:9" s="2" customFormat="1" x14ac:dyDescent="0.2">
      <c r="B286" s="81"/>
      <c r="C286" s="81"/>
      <c r="E286" s="88"/>
      <c r="F286" s="81"/>
      <c r="G286" s="81"/>
      <c r="H286" s="81"/>
      <c r="I286" s="81"/>
    </row>
    <row r="287" spans="2:9" s="2" customFormat="1" x14ac:dyDescent="0.2">
      <c r="B287" s="81"/>
      <c r="C287" s="81"/>
      <c r="E287" s="88"/>
      <c r="F287" s="81"/>
      <c r="G287" s="81"/>
      <c r="H287" s="81"/>
      <c r="I287" s="81"/>
    </row>
    <row r="288" spans="2:9" s="2" customFormat="1" x14ac:dyDescent="0.2">
      <c r="B288" s="81"/>
      <c r="C288" s="81"/>
      <c r="E288" s="88"/>
      <c r="F288" s="81"/>
      <c r="G288" s="81"/>
      <c r="H288" s="81"/>
      <c r="I288" s="81"/>
    </row>
    <row r="289" spans="2:9" s="2" customFormat="1" x14ac:dyDescent="0.2">
      <c r="B289" s="81"/>
      <c r="C289" s="81"/>
      <c r="E289" s="88"/>
      <c r="F289" s="81"/>
      <c r="G289" s="81"/>
      <c r="H289" s="81"/>
      <c r="I289" s="81"/>
    </row>
    <row r="290" spans="2:9" s="2" customFormat="1" x14ac:dyDescent="0.2">
      <c r="B290" s="81"/>
      <c r="C290" s="81"/>
      <c r="E290" s="88"/>
      <c r="F290" s="81"/>
      <c r="G290" s="81"/>
      <c r="H290" s="81"/>
      <c r="I290" s="81"/>
    </row>
    <row r="291" spans="2:9" s="2" customFormat="1" x14ac:dyDescent="0.2">
      <c r="B291" s="81"/>
      <c r="C291" s="81"/>
      <c r="E291" s="88"/>
      <c r="F291" s="81"/>
      <c r="G291" s="81"/>
      <c r="H291" s="81"/>
      <c r="I291" s="81"/>
    </row>
    <row r="292" spans="2:9" s="2" customFormat="1" x14ac:dyDescent="0.2">
      <c r="B292" s="81"/>
      <c r="C292" s="81"/>
      <c r="E292" s="88"/>
      <c r="F292" s="81"/>
      <c r="G292" s="81"/>
      <c r="H292" s="81"/>
      <c r="I292" s="81"/>
    </row>
    <row r="293" spans="2:9" s="2" customFormat="1" x14ac:dyDescent="0.2">
      <c r="B293" s="81"/>
      <c r="C293" s="81"/>
      <c r="E293" s="88"/>
      <c r="F293" s="81"/>
      <c r="G293" s="81"/>
      <c r="H293" s="81"/>
      <c r="I293" s="81"/>
    </row>
    <row r="294" spans="2:9" s="2" customFormat="1" x14ac:dyDescent="0.2">
      <c r="B294" s="81"/>
      <c r="C294" s="81"/>
      <c r="E294" s="88"/>
      <c r="F294" s="81"/>
      <c r="G294" s="81"/>
      <c r="H294" s="81"/>
      <c r="I294" s="81"/>
    </row>
    <row r="295" spans="2:9" s="2" customFormat="1" x14ac:dyDescent="0.2">
      <c r="B295" s="81"/>
      <c r="C295" s="81"/>
      <c r="E295" s="88"/>
      <c r="F295" s="81"/>
      <c r="G295" s="81"/>
      <c r="H295" s="81"/>
      <c r="I295" s="81"/>
    </row>
    <row r="296" spans="2:9" s="2" customFormat="1" x14ac:dyDescent="0.2">
      <c r="B296" s="81"/>
      <c r="C296" s="81"/>
      <c r="E296" s="88"/>
      <c r="F296" s="81"/>
      <c r="G296" s="81"/>
      <c r="H296" s="81"/>
      <c r="I296" s="81"/>
    </row>
    <row r="297" spans="2:9" s="2" customFormat="1" x14ac:dyDescent="0.2">
      <c r="B297" s="81"/>
      <c r="C297" s="81"/>
      <c r="E297" s="88"/>
      <c r="F297" s="81"/>
      <c r="G297" s="81"/>
      <c r="H297" s="81"/>
      <c r="I297" s="81"/>
    </row>
    <row r="298" spans="2:9" s="2" customFormat="1" x14ac:dyDescent="0.2">
      <c r="B298" s="81"/>
      <c r="C298" s="81"/>
      <c r="E298" s="88"/>
      <c r="F298" s="81"/>
      <c r="G298" s="81"/>
      <c r="H298" s="81"/>
      <c r="I298" s="81"/>
    </row>
    <row r="299" spans="2:9" s="2" customFormat="1" x14ac:dyDescent="0.2">
      <c r="B299" s="81"/>
      <c r="C299" s="81"/>
      <c r="E299" s="88"/>
      <c r="F299" s="81"/>
      <c r="G299" s="81"/>
      <c r="H299" s="81"/>
      <c r="I299" s="81"/>
    </row>
    <row r="300" spans="2:9" s="2" customFormat="1" x14ac:dyDescent="0.2">
      <c r="B300" s="81"/>
      <c r="C300" s="81"/>
      <c r="E300" s="88"/>
      <c r="F300" s="81"/>
      <c r="G300" s="81"/>
      <c r="H300" s="81"/>
      <c r="I300" s="81"/>
    </row>
    <row r="301" spans="2:9" s="2" customFormat="1" x14ac:dyDescent="0.2">
      <c r="B301" s="81"/>
      <c r="C301" s="81"/>
      <c r="E301" s="88"/>
      <c r="F301" s="81"/>
      <c r="G301" s="81"/>
      <c r="H301" s="81"/>
      <c r="I301" s="81"/>
    </row>
    <row r="302" spans="2:9" s="2" customFormat="1" x14ac:dyDescent="0.2">
      <c r="B302" s="81"/>
      <c r="C302" s="81"/>
      <c r="E302" s="88"/>
      <c r="F302" s="81"/>
      <c r="G302" s="81"/>
      <c r="H302" s="81"/>
      <c r="I302" s="81"/>
    </row>
    <row r="303" spans="2:9" s="2" customFormat="1" x14ac:dyDescent="0.2">
      <c r="B303" s="81"/>
      <c r="C303" s="81"/>
      <c r="E303" s="88"/>
      <c r="F303" s="81"/>
      <c r="G303" s="81"/>
      <c r="H303" s="81"/>
      <c r="I303" s="81"/>
    </row>
    <row r="304" spans="2:9" s="2" customFormat="1" x14ac:dyDescent="0.2">
      <c r="B304" s="81"/>
      <c r="C304" s="81"/>
      <c r="E304" s="88"/>
      <c r="F304" s="81"/>
      <c r="G304" s="81"/>
      <c r="H304" s="81"/>
      <c r="I304" s="81"/>
    </row>
    <row r="305" spans="2:9" s="2" customFormat="1" x14ac:dyDescent="0.2">
      <c r="B305" s="81"/>
      <c r="C305" s="81"/>
      <c r="E305" s="88"/>
      <c r="F305" s="81"/>
      <c r="G305" s="81"/>
      <c r="H305" s="81"/>
      <c r="I305" s="81"/>
    </row>
    <row r="306" spans="2:9" s="2" customFormat="1" x14ac:dyDescent="0.2">
      <c r="B306" s="81"/>
      <c r="C306" s="81"/>
      <c r="E306" s="88"/>
      <c r="F306" s="81"/>
      <c r="G306" s="81"/>
      <c r="H306" s="81"/>
      <c r="I306" s="81"/>
    </row>
    <row r="307" spans="2:9" s="2" customFormat="1" x14ac:dyDescent="0.2">
      <c r="B307" s="81"/>
      <c r="C307" s="81"/>
      <c r="E307" s="88"/>
      <c r="F307" s="81"/>
      <c r="G307" s="81"/>
      <c r="H307" s="81"/>
      <c r="I307" s="81"/>
    </row>
    <row r="308" spans="2:9" s="2" customFormat="1" x14ac:dyDescent="0.2">
      <c r="B308" s="81"/>
      <c r="C308" s="81"/>
      <c r="E308" s="88"/>
      <c r="F308" s="81"/>
      <c r="G308" s="81"/>
      <c r="H308" s="81"/>
      <c r="I308" s="81"/>
    </row>
    <row r="309" spans="2:9" s="2" customFormat="1" x14ac:dyDescent="0.2">
      <c r="B309" s="81"/>
      <c r="C309" s="81"/>
      <c r="E309" s="88"/>
      <c r="F309" s="81"/>
      <c r="G309" s="81"/>
      <c r="H309" s="81"/>
      <c r="I309" s="81"/>
    </row>
    <row r="310" spans="2:9" s="2" customFormat="1" x14ac:dyDescent="0.2">
      <c r="B310" s="81"/>
      <c r="C310" s="81"/>
      <c r="E310" s="88"/>
      <c r="F310" s="81"/>
      <c r="G310" s="81"/>
      <c r="H310" s="81"/>
      <c r="I310" s="81"/>
    </row>
    <row r="311" spans="2:9" s="2" customFormat="1" x14ac:dyDescent="0.2">
      <c r="B311" s="81"/>
      <c r="C311" s="81"/>
      <c r="E311" s="88"/>
      <c r="F311" s="81"/>
      <c r="G311" s="81"/>
      <c r="H311" s="81"/>
      <c r="I311" s="81"/>
    </row>
    <row r="312" spans="2:9" s="2" customFormat="1" x14ac:dyDescent="0.2">
      <c r="B312" s="81"/>
      <c r="C312" s="81"/>
      <c r="E312" s="88"/>
      <c r="F312" s="81"/>
      <c r="G312" s="81"/>
      <c r="H312" s="81"/>
      <c r="I312" s="81"/>
    </row>
    <row r="313" spans="2:9" s="2" customFormat="1" x14ac:dyDescent="0.2">
      <c r="B313" s="81"/>
      <c r="C313" s="81"/>
      <c r="E313" s="88"/>
      <c r="F313" s="81"/>
      <c r="G313" s="81"/>
      <c r="H313" s="81"/>
      <c r="I313" s="81"/>
    </row>
    <row r="314" spans="2:9" s="2" customFormat="1" x14ac:dyDescent="0.2">
      <c r="B314" s="81"/>
      <c r="C314" s="81"/>
      <c r="E314" s="88"/>
      <c r="F314" s="81"/>
      <c r="G314" s="81"/>
      <c r="H314" s="81"/>
      <c r="I314" s="81"/>
    </row>
    <row r="315" spans="2:9" s="2" customFormat="1" x14ac:dyDescent="0.2">
      <c r="B315" s="81"/>
      <c r="C315" s="81"/>
      <c r="E315" s="88"/>
      <c r="F315" s="81"/>
      <c r="G315" s="81"/>
      <c r="H315" s="81"/>
      <c r="I315" s="81"/>
    </row>
    <row r="316" spans="2:9" s="2" customFormat="1" x14ac:dyDescent="0.2">
      <c r="B316" s="81"/>
      <c r="C316" s="81"/>
      <c r="E316" s="88"/>
      <c r="F316" s="81"/>
      <c r="G316" s="81"/>
      <c r="H316" s="81"/>
      <c r="I316" s="81"/>
    </row>
    <row r="317" spans="2:9" s="2" customFormat="1" x14ac:dyDescent="0.2">
      <c r="B317" s="81"/>
      <c r="C317" s="81"/>
      <c r="E317" s="88"/>
      <c r="F317" s="81"/>
      <c r="G317" s="81"/>
      <c r="H317" s="81"/>
      <c r="I317" s="81"/>
    </row>
    <row r="318" spans="2:9" s="2" customFormat="1" x14ac:dyDescent="0.2">
      <c r="B318" s="81"/>
      <c r="C318" s="81"/>
      <c r="E318" s="88"/>
      <c r="F318" s="81"/>
      <c r="G318" s="81"/>
      <c r="H318" s="81"/>
      <c r="I318" s="81"/>
    </row>
    <row r="319" spans="2:9" s="2" customFormat="1" x14ac:dyDescent="0.2">
      <c r="B319" s="81"/>
      <c r="C319" s="81"/>
      <c r="E319" s="88"/>
      <c r="F319" s="81"/>
      <c r="G319" s="81"/>
      <c r="H319" s="81"/>
      <c r="I319" s="81"/>
    </row>
    <row r="320" spans="2:9" s="2" customFormat="1" x14ac:dyDescent="0.2">
      <c r="B320" s="81"/>
      <c r="C320" s="81"/>
      <c r="E320" s="88"/>
      <c r="F320" s="81"/>
      <c r="G320" s="81"/>
      <c r="H320" s="81"/>
      <c r="I320" s="81"/>
    </row>
    <row r="321" spans="2:9" s="2" customFormat="1" x14ac:dyDescent="0.2">
      <c r="B321" s="81"/>
      <c r="C321" s="81"/>
      <c r="E321" s="88"/>
      <c r="F321" s="81"/>
      <c r="G321" s="81"/>
      <c r="H321" s="81"/>
      <c r="I321" s="81"/>
    </row>
    <row r="322" spans="2:9" s="2" customFormat="1" x14ac:dyDescent="0.2">
      <c r="B322" s="81"/>
      <c r="C322" s="81"/>
      <c r="E322" s="88"/>
      <c r="F322" s="81"/>
      <c r="G322" s="81"/>
      <c r="H322" s="81"/>
      <c r="I322" s="81"/>
    </row>
    <row r="323" spans="2:9" s="2" customFormat="1" x14ac:dyDescent="0.2">
      <c r="B323" s="81"/>
      <c r="C323" s="81"/>
      <c r="E323" s="88"/>
      <c r="F323" s="81"/>
      <c r="G323" s="81"/>
      <c r="H323" s="81"/>
      <c r="I323" s="81"/>
    </row>
    <row r="324" spans="2:9" s="2" customFormat="1" x14ac:dyDescent="0.2">
      <c r="B324" s="81"/>
      <c r="C324" s="81"/>
      <c r="E324" s="88"/>
      <c r="F324" s="81"/>
      <c r="G324" s="81"/>
      <c r="H324" s="81"/>
      <c r="I324" s="81"/>
    </row>
    <row r="325" spans="2:9" s="2" customFormat="1" x14ac:dyDescent="0.2">
      <c r="B325" s="81"/>
      <c r="C325" s="81"/>
      <c r="E325" s="88"/>
      <c r="F325" s="81"/>
      <c r="G325" s="81"/>
      <c r="H325" s="81"/>
      <c r="I325" s="81"/>
    </row>
    <row r="326" spans="2:9" s="2" customFormat="1" x14ac:dyDescent="0.2">
      <c r="B326" s="81"/>
      <c r="C326" s="81"/>
      <c r="E326" s="88"/>
      <c r="F326" s="81"/>
      <c r="G326" s="81"/>
      <c r="H326" s="81"/>
      <c r="I326" s="81"/>
    </row>
    <row r="327" spans="2:9" s="2" customFormat="1" x14ac:dyDescent="0.2">
      <c r="B327" s="81"/>
      <c r="C327" s="81"/>
      <c r="E327" s="88"/>
      <c r="F327" s="81"/>
      <c r="G327" s="81"/>
      <c r="H327" s="81"/>
      <c r="I327" s="81"/>
    </row>
    <row r="328" spans="2:9" s="2" customFormat="1" x14ac:dyDescent="0.2">
      <c r="B328" s="81"/>
      <c r="C328" s="81"/>
      <c r="E328" s="88"/>
      <c r="F328" s="81"/>
      <c r="G328" s="81"/>
      <c r="H328" s="81"/>
      <c r="I328" s="81"/>
    </row>
    <row r="329" spans="2:9" s="2" customFormat="1" x14ac:dyDescent="0.2">
      <c r="B329" s="81"/>
      <c r="C329" s="81"/>
      <c r="E329" s="88"/>
      <c r="F329" s="81"/>
      <c r="G329" s="81"/>
      <c r="H329" s="81"/>
      <c r="I329" s="81"/>
    </row>
    <row r="330" spans="2:9" s="2" customFormat="1" x14ac:dyDescent="0.2">
      <c r="B330" s="81"/>
      <c r="C330" s="81"/>
      <c r="E330" s="88"/>
      <c r="F330" s="81"/>
      <c r="G330" s="81"/>
      <c r="H330" s="81"/>
      <c r="I330" s="81"/>
    </row>
    <row r="331" spans="2:9" s="2" customFormat="1" x14ac:dyDescent="0.2">
      <c r="B331" s="81"/>
      <c r="C331" s="81"/>
      <c r="E331" s="88"/>
      <c r="F331" s="81"/>
      <c r="G331" s="81"/>
      <c r="H331" s="81"/>
      <c r="I331" s="81"/>
    </row>
    <row r="332" spans="2:9" s="2" customFormat="1" x14ac:dyDescent="0.2">
      <c r="B332" s="81"/>
      <c r="C332" s="81"/>
      <c r="E332" s="88"/>
      <c r="F332" s="81"/>
      <c r="G332" s="81"/>
      <c r="H332" s="81"/>
      <c r="I332" s="81"/>
    </row>
    <row r="333" spans="2:9" s="2" customFormat="1" x14ac:dyDescent="0.2">
      <c r="B333" s="81"/>
      <c r="C333" s="81"/>
      <c r="E333" s="88"/>
      <c r="F333" s="81"/>
      <c r="G333" s="81"/>
      <c r="H333" s="81"/>
      <c r="I333" s="81"/>
    </row>
    <row r="334" spans="2:9" s="2" customFormat="1" x14ac:dyDescent="0.2">
      <c r="B334" s="81"/>
      <c r="C334" s="81"/>
      <c r="E334" s="88"/>
      <c r="F334" s="81"/>
      <c r="G334" s="81"/>
      <c r="H334" s="81"/>
      <c r="I334" s="81"/>
    </row>
    <row r="335" spans="2:9" s="2" customFormat="1" x14ac:dyDescent="0.2">
      <c r="B335" s="81"/>
      <c r="C335" s="81"/>
      <c r="E335" s="88"/>
      <c r="F335" s="81"/>
      <c r="G335" s="81"/>
      <c r="H335" s="81"/>
      <c r="I335" s="81"/>
    </row>
    <row r="336" spans="2:9" s="2" customFormat="1" x14ac:dyDescent="0.2">
      <c r="B336" s="81"/>
      <c r="C336" s="81"/>
      <c r="E336" s="88"/>
      <c r="F336" s="81"/>
      <c r="G336" s="81"/>
      <c r="H336" s="81"/>
      <c r="I336" s="81"/>
    </row>
    <row r="337" spans="2:23" s="2" customFormat="1" x14ac:dyDescent="0.2">
      <c r="B337" s="81"/>
      <c r="C337" s="81"/>
      <c r="E337" s="88"/>
      <c r="F337" s="81"/>
      <c r="G337" s="81"/>
      <c r="H337" s="81"/>
      <c r="I337" s="81"/>
    </row>
    <row r="338" spans="2:23" s="2" customFormat="1" x14ac:dyDescent="0.2">
      <c r="B338" s="81"/>
      <c r="C338" s="81"/>
      <c r="E338" s="88"/>
      <c r="F338" s="81"/>
      <c r="G338" s="81"/>
      <c r="H338" s="81"/>
      <c r="I338" s="81"/>
    </row>
    <row r="339" spans="2:23" s="2" customFormat="1" x14ac:dyDescent="0.2">
      <c r="B339" s="81"/>
      <c r="C339" s="81"/>
      <c r="E339" s="88"/>
      <c r="F339" s="81"/>
      <c r="G339" s="81"/>
      <c r="H339" s="81"/>
      <c r="I339" s="81"/>
    </row>
    <row r="340" spans="2:23" s="2" customFormat="1" x14ac:dyDescent="0.2">
      <c r="B340" s="81"/>
      <c r="C340" s="81"/>
      <c r="E340" s="88"/>
      <c r="F340" s="81"/>
      <c r="G340" s="81"/>
      <c r="H340" s="81"/>
      <c r="I340" s="81"/>
    </row>
    <row r="341" spans="2:23" s="2" customFormat="1" x14ac:dyDescent="0.2">
      <c r="B341" s="81"/>
      <c r="C341" s="81"/>
      <c r="E341" s="88"/>
      <c r="F341" s="81"/>
      <c r="G341" s="81"/>
      <c r="H341" s="81"/>
      <c r="I341" s="8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x14ac:dyDescent="0.2">
      <c r="D342" s="2"/>
    </row>
    <row r="343" spans="2:23" x14ac:dyDescent="0.2">
      <c r="D343" s="2"/>
    </row>
    <row r="344" spans="2:23" x14ac:dyDescent="0.2">
      <c r="D344" s="2"/>
    </row>
    <row r="345" spans="2:23" x14ac:dyDescent="0.2">
      <c r="D345" s="2"/>
    </row>
    <row r="351" spans="2:23" x14ac:dyDescent="0.2">
      <c r="B351" s="1"/>
      <c r="C351" s="1"/>
      <c r="E351" s="1"/>
      <c r="F351" s="1"/>
      <c r="G351" s="1"/>
      <c r="H351" s="1"/>
      <c r="I351" s="1"/>
    </row>
    <row r="352" spans="2:23" x14ac:dyDescent="0.2">
      <c r="B352" s="1"/>
      <c r="C352" s="1"/>
      <c r="E352" s="1"/>
      <c r="F352" s="1"/>
      <c r="G352" s="1"/>
      <c r="H352" s="1"/>
      <c r="I352" s="1"/>
    </row>
    <row r="353" spans="2:9" x14ac:dyDescent="0.2">
      <c r="B353" s="1"/>
      <c r="C353" s="1"/>
      <c r="E353" s="1"/>
      <c r="F353" s="1"/>
      <c r="G353" s="1"/>
      <c r="H353" s="1"/>
      <c r="I353" s="1"/>
    </row>
    <row r="354" spans="2:9" x14ac:dyDescent="0.2">
      <c r="B354" s="1"/>
      <c r="C354" s="1"/>
      <c r="E354" s="1"/>
      <c r="F354" s="1"/>
      <c r="G354" s="1"/>
      <c r="H354" s="1"/>
      <c r="I354" s="1"/>
    </row>
    <row r="355" spans="2:9" x14ac:dyDescent="0.2">
      <c r="B355" s="1"/>
      <c r="C355" s="1"/>
      <c r="E355" s="1"/>
      <c r="F355" s="1"/>
      <c r="G355" s="1"/>
      <c r="H355" s="1"/>
      <c r="I355" s="1"/>
    </row>
    <row r="356" spans="2:9" x14ac:dyDescent="0.2">
      <c r="B356" s="1"/>
      <c r="C356" s="1"/>
      <c r="E356" s="1"/>
      <c r="F356" s="1"/>
      <c r="G356" s="1"/>
      <c r="H356" s="1"/>
      <c r="I356" s="1"/>
    </row>
    <row r="357" spans="2:9" x14ac:dyDescent="0.2">
      <c r="B357" s="1"/>
      <c r="C357" s="1"/>
      <c r="E357" s="1"/>
      <c r="F357" s="1"/>
      <c r="G357" s="1"/>
      <c r="H357" s="1"/>
      <c r="I357" s="1"/>
    </row>
    <row r="358" spans="2:9" x14ac:dyDescent="0.2">
      <c r="B358" s="1"/>
      <c r="C358" s="1"/>
      <c r="E358" s="1"/>
      <c r="F358" s="1"/>
      <c r="G358" s="1"/>
      <c r="H358" s="1"/>
      <c r="I358" s="1"/>
    </row>
    <row r="359" spans="2:9" x14ac:dyDescent="0.2">
      <c r="B359" s="1"/>
      <c r="C359" s="1"/>
      <c r="E359" s="1"/>
      <c r="F359" s="1"/>
      <c r="G359" s="1"/>
      <c r="H359" s="1"/>
      <c r="I359" s="1"/>
    </row>
    <row r="360" spans="2:9" x14ac:dyDescent="0.2">
      <c r="B360" s="1"/>
      <c r="C360" s="1"/>
      <c r="E360" s="1"/>
      <c r="F360" s="1"/>
      <c r="G360" s="1"/>
      <c r="H360" s="1"/>
      <c r="I360" s="1"/>
    </row>
    <row r="361" spans="2:9" x14ac:dyDescent="0.2">
      <c r="B361" s="1"/>
      <c r="C361" s="1"/>
      <c r="E361" s="1"/>
      <c r="F361" s="1"/>
      <c r="G361" s="1"/>
      <c r="H361" s="1"/>
      <c r="I361" s="1"/>
    </row>
    <row r="362" spans="2:9" x14ac:dyDescent="0.2">
      <c r="B362" s="1"/>
      <c r="C362" s="1"/>
      <c r="E362" s="1"/>
      <c r="F362" s="1"/>
      <c r="G362" s="1"/>
      <c r="H362" s="1"/>
      <c r="I362" s="1"/>
    </row>
    <row r="363" spans="2:9" x14ac:dyDescent="0.2">
      <c r="B363" s="1"/>
      <c r="C363" s="1"/>
      <c r="E363" s="1"/>
      <c r="F363" s="1"/>
      <c r="G363" s="1"/>
      <c r="H363" s="1"/>
      <c r="I363" s="1"/>
    </row>
    <row r="364" spans="2:9" x14ac:dyDescent="0.2">
      <c r="B364" s="1"/>
      <c r="C364" s="1"/>
      <c r="E364" s="1"/>
      <c r="F364" s="1"/>
      <c r="G364" s="1"/>
      <c r="H364" s="1"/>
      <c r="I364" s="1"/>
    </row>
    <row r="365" spans="2:9" x14ac:dyDescent="0.2">
      <c r="B365" s="1"/>
      <c r="C365" s="1"/>
      <c r="E365" s="1"/>
      <c r="F365" s="1"/>
      <c r="G365" s="1"/>
      <c r="H365" s="1"/>
      <c r="I365" s="1"/>
    </row>
    <row r="366" spans="2:9" x14ac:dyDescent="0.2">
      <c r="B366" s="1"/>
      <c r="C366" s="1"/>
      <c r="E366" s="1"/>
      <c r="F366" s="1"/>
      <c r="G366" s="1"/>
      <c r="H366" s="1"/>
      <c r="I366" s="1"/>
    </row>
    <row r="367" spans="2:9" x14ac:dyDescent="0.2">
      <c r="B367" s="1"/>
      <c r="C367" s="1"/>
      <c r="E367" s="1"/>
      <c r="F367" s="1"/>
      <c r="G367" s="1"/>
      <c r="H367" s="1"/>
      <c r="I367" s="1"/>
    </row>
    <row r="368" spans="2:9" x14ac:dyDescent="0.2">
      <c r="B368" s="1"/>
      <c r="C368" s="1"/>
      <c r="E368" s="1"/>
      <c r="F368" s="1"/>
      <c r="G368" s="1"/>
      <c r="H368" s="1"/>
      <c r="I368" s="1"/>
    </row>
    <row r="369" spans="2:9" x14ac:dyDescent="0.2">
      <c r="B369" s="1"/>
      <c r="C369" s="1"/>
      <c r="E369" s="1"/>
      <c r="F369" s="1"/>
      <c r="G369" s="1"/>
      <c r="H369" s="1"/>
      <c r="I369" s="1"/>
    </row>
    <row r="370" spans="2:9" x14ac:dyDescent="0.2">
      <c r="B370" s="1"/>
      <c r="C370" s="1"/>
      <c r="E370" s="1"/>
      <c r="F370" s="1"/>
      <c r="G370" s="1"/>
      <c r="H370" s="1"/>
      <c r="I370" s="1"/>
    </row>
    <row r="371" spans="2:9" x14ac:dyDescent="0.2">
      <c r="B371" s="1"/>
      <c r="C371" s="1"/>
      <c r="E371" s="1"/>
      <c r="F371" s="1"/>
      <c r="G371" s="1"/>
      <c r="H371" s="1"/>
      <c r="I371" s="1"/>
    </row>
    <row r="372" spans="2:9" x14ac:dyDescent="0.2">
      <c r="B372" s="1"/>
      <c r="C372" s="1"/>
      <c r="E372" s="1"/>
      <c r="F372" s="1"/>
      <c r="G372" s="1"/>
      <c r="H372" s="1"/>
      <c r="I372" s="1"/>
    </row>
    <row r="373" spans="2:9" x14ac:dyDescent="0.2">
      <c r="B373" s="1"/>
      <c r="C373" s="1"/>
      <c r="E373" s="1"/>
      <c r="F373" s="1"/>
      <c r="G373" s="1"/>
      <c r="H373" s="1"/>
      <c r="I373" s="1"/>
    </row>
    <row r="374" spans="2:9" x14ac:dyDescent="0.2">
      <c r="B374" s="1"/>
      <c r="C374" s="1"/>
      <c r="E374" s="1"/>
      <c r="F374" s="1"/>
      <c r="G374" s="1"/>
      <c r="H374" s="1"/>
      <c r="I374" s="1"/>
    </row>
    <row r="375" spans="2:9" x14ac:dyDescent="0.2">
      <c r="B375" s="1"/>
      <c r="C375" s="1"/>
      <c r="E375" s="1"/>
      <c r="F375" s="1"/>
      <c r="G375" s="1"/>
      <c r="H375" s="1"/>
      <c r="I375" s="1"/>
    </row>
    <row r="376" spans="2:9" x14ac:dyDescent="0.2">
      <c r="B376" s="1"/>
      <c r="C376" s="1"/>
      <c r="E376" s="1"/>
      <c r="F376" s="1"/>
      <c r="G376" s="1"/>
      <c r="H376" s="1"/>
      <c r="I376" s="1"/>
    </row>
    <row r="377" spans="2:9" x14ac:dyDescent="0.2">
      <c r="B377" s="1"/>
      <c r="C377" s="1"/>
      <c r="E377" s="1"/>
      <c r="F377" s="1"/>
      <c r="G377" s="1"/>
      <c r="H377" s="1"/>
      <c r="I377" s="1"/>
    </row>
    <row r="378" spans="2:9" x14ac:dyDescent="0.2">
      <c r="B378" s="1"/>
      <c r="C378" s="1"/>
      <c r="E378" s="1"/>
      <c r="F378" s="1"/>
      <c r="G378" s="1"/>
      <c r="H378" s="1"/>
      <c r="I378" s="1"/>
    </row>
    <row r="379" spans="2:9" x14ac:dyDescent="0.2">
      <c r="B379" s="1"/>
      <c r="C379" s="1"/>
      <c r="E379" s="1"/>
      <c r="F379" s="1"/>
      <c r="G379" s="1"/>
      <c r="H379" s="1"/>
      <c r="I379" s="1"/>
    </row>
    <row r="380" spans="2:9" x14ac:dyDescent="0.2">
      <c r="B380" s="1"/>
      <c r="C380" s="1"/>
      <c r="E380" s="1"/>
      <c r="F380" s="1"/>
      <c r="G380" s="1"/>
      <c r="H380" s="1"/>
      <c r="I380" s="1"/>
    </row>
    <row r="381" spans="2:9" x14ac:dyDescent="0.2">
      <c r="B381" s="1"/>
      <c r="C381" s="1"/>
      <c r="E381" s="1"/>
      <c r="F381" s="1"/>
      <c r="G381" s="1"/>
      <c r="H381" s="1"/>
      <c r="I381" s="1"/>
    </row>
    <row r="382" spans="2:9" x14ac:dyDescent="0.2">
      <c r="B382" s="1"/>
      <c r="C382" s="1"/>
      <c r="E382" s="1"/>
      <c r="F382" s="1"/>
      <c r="G382" s="1"/>
      <c r="H382" s="1"/>
      <c r="I382" s="1"/>
    </row>
    <row r="383" spans="2:9" x14ac:dyDescent="0.2">
      <c r="B383" s="1"/>
      <c r="C383" s="1"/>
      <c r="E383" s="1"/>
      <c r="F383" s="1"/>
      <c r="G383" s="1"/>
      <c r="H383" s="1"/>
      <c r="I383" s="1"/>
    </row>
    <row r="384" spans="2:9" x14ac:dyDescent="0.2">
      <c r="B384" s="1"/>
      <c r="C384" s="1"/>
      <c r="E384" s="1"/>
      <c r="F384" s="1"/>
      <c r="G384" s="1"/>
      <c r="H384" s="1"/>
      <c r="I384" s="1"/>
    </row>
    <row r="385" spans="2:9" x14ac:dyDescent="0.2">
      <c r="B385" s="1"/>
      <c r="C385" s="1"/>
      <c r="E385" s="1"/>
      <c r="F385" s="1"/>
      <c r="G385" s="1"/>
      <c r="H385" s="1"/>
      <c r="I385" s="1"/>
    </row>
    <row r="386" spans="2:9" x14ac:dyDescent="0.2">
      <c r="B386" s="1"/>
      <c r="C386" s="1"/>
      <c r="E386" s="1"/>
      <c r="F386" s="1"/>
      <c r="G386" s="1"/>
      <c r="H386" s="1"/>
      <c r="I386" s="1"/>
    </row>
    <row r="387" spans="2:9" x14ac:dyDescent="0.2">
      <c r="B387" s="1"/>
      <c r="C387" s="1"/>
      <c r="E387" s="1"/>
      <c r="F387" s="1"/>
      <c r="G387" s="1"/>
      <c r="H387" s="1"/>
      <c r="I387" s="1"/>
    </row>
    <row r="388" spans="2:9" x14ac:dyDescent="0.2">
      <c r="B388" s="1"/>
      <c r="C388" s="1"/>
      <c r="E388" s="1"/>
      <c r="F388" s="1"/>
      <c r="G388" s="1"/>
      <c r="H388" s="1"/>
      <c r="I388" s="1"/>
    </row>
    <row r="389" spans="2:9" x14ac:dyDescent="0.2">
      <c r="B389" s="1"/>
      <c r="C389" s="1"/>
      <c r="E389" s="1"/>
      <c r="F389" s="1"/>
      <c r="G389" s="1"/>
      <c r="H389" s="1"/>
      <c r="I389" s="1"/>
    </row>
    <row r="390" spans="2:9" x14ac:dyDescent="0.2">
      <c r="B390" s="1"/>
      <c r="C390" s="1"/>
      <c r="E390" s="1"/>
      <c r="F390" s="1"/>
      <c r="G390" s="1"/>
      <c r="H390" s="1"/>
      <c r="I390" s="1"/>
    </row>
    <row r="391" spans="2:9" x14ac:dyDescent="0.2">
      <c r="B391" s="1"/>
      <c r="C391" s="1"/>
      <c r="E391" s="1"/>
      <c r="F391" s="1"/>
      <c r="G391" s="1"/>
      <c r="H391" s="1"/>
      <c r="I391" s="1"/>
    </row>
    <row r="392" spans="2:9" x14ac:dyDescent="0.2">
      <c r="B392" s="1"/>
      <c r="C392" s="1"/>
      <c r="E392" s="1"/>
      <c r="F392" s="1"/>
      <c r="G392" s="1"/>
      <c r="H392" s="1"/>
      <c r="I392" s="1"/>
    </row>
    <row r="393" spans="2:9" x14ac:dyDescent="0.2">
      <c r="B393" s="1"/>
      <c r="C393" s="1"/>
      <c r="E393" s="1"/>
      <c r="F393" s="1"/>
      <c r="G393" s="1"/>
      <c r="H393" s="1"/>
      <c r="I393" s="1"/>
    </row>
    <row r="394" spans="2:9" x14ac:dyDescent="0.2">
      <c r="B394" s="1"/>
      <c r="C394" s="1"/>
      <c r="E394" s="1"/>
      <c r="F394" s="1"/>
      <c r="G394" s="1"/>
      <c r="H394" s="1"/>
      <c r="I394" s="1"/>
    </row>
    <row r="395" spans="2:9" x14ac:dyDescent="0.2">
      <c r="B395" s="1"/>
      <c r="C395" s="1"/>
      <c r="E395" s="1"/>
      <c r="F395" s="1"/>
      <c r="G395" s="1"/>
      <c r="H395" s="1"/>
      <c r="I395" s="1"/>
    </row>
    <row r="396" spans="2:9" x14ac:dyDescent="0.2">
      <c r="B396" s="1"/>
      <c r="C396" s="1"/>
      <c r="E396" s="1"/>
      <c r="F396" s="1"/>
      <c r="G396" s="1"/>
      <c r="H396" s="1"/>
      <c r="I396" s="1"/>
    </row>
    <row r="397" spans="2:9" x14ac:dyDescent="0.2">
      <c r="B397" s="1"/>
      <c r="C397" s="1"/>
      <c r="E397" s="1"/>
      <c r="F397" s="1"/>
      <c r="G397" s="1"/>
      <c r="H397" s="1"/>
      <c r="I397" s="1"/>
    </row>
    <row r="398" spans="2:9" x14ac:dyDescent="0.2">
      <c r="B398" s="1"/>
      <c r="C398" s="1"/>
      <c r="E398" s="1"/>
      <c r="F398" s="1"/>
      <c r="G398" s="1"/>
      <c r="H398" s="1"/>
      <c r="I398" s="1"/>
    </row>
    <row r="399" spans="2:9" x14ac:dyDescent="0.2">
      <c r="B399" s="1"/>
      <c r="C399" s="1"/>
      <c r="E399" s="1"/>
      <c r="F399" s="1"/>
      <c r="G399" s="1"/>
      <c r="H399" s="1"/>
      <c r="I399" s="1"/>
    </row>
    <row r="400" spans="2:9" x14ac:dyDescent="0.2">
      <c r="B400" s="1"/>
      <c r="C400" s="1"/>
      <c r="E400" s="1"/>
      <c r="F400" s="1"/>
      <c r="G400" s="1"/>
      <c r="H400" s="1"/>
      <c r="I400" s="1"/>
    </row>
    <row r="401" spans="2:9" x14ac:dyDescent="0.2">
      <c r="B401" s="1"/>
      <c r="C401" s="1"/>
      <c r="E401" s="1"/>
      <c r="F401" s="1"/>
      <c r="G401" s="1"/>
      <c r="H401" s="1"/>
      <c r="I401" s="1"/>
    </row>
    <row r="402" spans="2:9" x14ac:dyDescent="0.2">
      <c r="B402" s="1"/>
      <c r="C402" s="1"/>
      <c r="E402" s="1"/>
      <c r="F402" s="1"/>
      <c r="G402" s="1"/>
      <c r="H402" s="1"/>
      <c r="I402" s="1"/>
    </row>
    <row r="403" spans="2:9" x14ac:dyDescent="0.2">
      <c r="B403" s="1"/>
      <c r="C403" s="1"/>
      <c r="E403" s="1"/>
      <c r="F403" s="1"/>
      <c r="G403" s="1"/>
      <c r="H403" s="1"/>
      <c r="I403" s="1"/>
    </row>
    <row r="404" spans="2:9" x14ac:dyDescent="0.2">
      <c r="B404" s="1"/>
      <c r="C404" s="1"/>
      <c r="E404" s="1"/>
      <c r="F404" s="1"/>
      <c r="G404" s="1"/>
      <c r="H404" s="1"/>
      <c r="I404" s="1"/>
    </row>
    <row r="405" spans="2:9" x14ac:dyDescent="0.2">
      <c r="B405" s="1"/>
      <c r="C405" s="1"/>
      <c r="E405" s="1"/>
      <c r="F405" s="1"/>
      <c r="G405" s="1"/>
      <c r="H405" s="1"/>
      <c r="I405" s="1"/>
    </row>
    <row r="406" spans="2:9" x14ac:dyDescent="0.2">
      <c r="B406" s="1"/>
      <c r="C406" s="1"/>
      <c r="E406" s="1"/>
      <c r="F406" s="1"/>
      <c r="G406" s="1"/>
      <c r="H406" s="1"/>
      <c r="I406" s="1"/>
    </row>
    <row r="407" spans="2:9" x14ac:dyDescent="0.2">
      <c r="B407" s="1"/>
      <c r="C407" s="1"/>
      <c r="E407" s="1"/>
      <c r="F407" s="1"/>
      <c r="G407" s="1"/>
      <c r="H407" s="1"/>
      <c r="I407" s="1"/>
    </row>
    <row r="408" spans="2:9" x14ac:dyDescent="0.2">
      <c r="B408" s="1"/>
      <c r="C408" s="1"/>
      <c r="E408" s="1"/>
      <c r="F408" s="1"/>
      <c r="G408" s="1"/>
      <c r="H408" s="1"/>
      <c r="I408" s="1"/>
    </row>
    <row r="409" spans="2:9" x14ac:dyDescent="0.2">
      <c r="B409" s="1"/>
      <c r="C409" s="1"/>
      <c r="E409" s="1"/>
      <c r="F409" s="1"/>
      <c r="G409" s="1"/>
      <c r="H409" s="1"/>
      <c r="I409" s="1"/>
    </row>
    <row r="410" spans="2:9" x14ac:dyDescent="0.2">
      <c r="B410" s="1"/>
      <c r="C410" s="1"/>
      <c r="E410" s="1"/>
      <c r="F410" s="1"/>
      <c r="G410" s="1"/>
      <c r="H410" s="1"/>
      <c r="I410" s="1"/>
    </row>
    <row r="415" spans="2:9" x14ac:dyDescent="0.2">
      <c r="B415" s="1"/>
      <c r="C415" s="1"/>
      <c r="E415" s="1"/>
      <c r="F415" s="1"/>
      <c r="G415" s="1"/>
      <c r="H415" s="1"/>
      <c r="I415" s="1"/>
    </row>
    <row r="416" spans="2:9" x14ac:dyDescent="0.2">
      <c r="B416" s="1"/>
      <c r="C416" s="1"/>
      <c r="E416" s="1"/>
      <c r="F416" s="1"/>
      <c r="G416" s="1"/>
      <c r="H416" s="1"/>
      <c r="I416" s="1"/>
    </row>
    <row r="417" spans="2:9" x14ac:dyDescent="0.2">
      <c r="B417" s="1"/>
      <c r="C417" s="1"/>
      <c r="E417" s="1"/>
      <c r="F417" s="1"/>
      <c r="G417" s="1"/>
      <c r="H417" s="1"/>
      <c r="I417" s="1"/>
    </row>
    <row r="418" spans="2:9" x14ac:dyDescent="0.2">
      <c r="B418" s="1"/>
      <c r="C418" s="1"/>
      <c r="E418" s="1"/>
      <c r="F418" s="1"/>
      <c r="G418" s="1"/>
      <c r="H418" s="1"/>
      <c r="I418" s="1"/>
    </row>
    <row r="419" spans="2:9" x14ac:dyDescent="0.2">
      <c r="B419" s="1"/>
      <c r="C419" s="1"/>
      <c r="E419" s="1"/>
      <c r="F419" s="1"/>
      <c r="G419" s="1"/>
      <c r="H419" s="1"/>
      <c r="I419" s="1"/>
    </row>
    <row r="420" spans="2:9" x14ac:dyDescent="0.2">
      <c r="B420" s="1"/>
      <c r="C420" s="1"/>
      <c r="E420" s="1"/>
      <c r="F420" s="1"/>
      <c r="G420" s="1"/>
      <c r="H420" s="1"/>
      <c r="I420" s="1"/>
    </row>
    <row r="421" spans="2:9" x14ac:dyDescent="0.2">
      <c r="B421" s="1"/>
      <c r="C421" s="1"/>
      <c r="E421" s="1"/>
      <c r="F421" s="1"/>
      <c r="G421" s="1"/>
      <c r="H421" s="1"/>
      <c r="I421" s="1"/>
    </row>
    <row r="422" spans="2:9" x14ac:dyDescent="0.2">
      <c r="B422" s="1"/>
      <c r="C422" s="1"/>
      <c r="E422" s="1"/>
      <c r="F422" s="1"/>
      <c r="G422" s="1"/>
      <c r="H422" s="1"/>
      <c r="I422" s="1"/>
    </row>
    <row r="423" spans="2:9" x14ac:dyDescent="0.2">
      <c r="B423" s="1"/>
      <c r="C423" s="1"/>
      <c r="E423" s="1"/>
      <c r="F423" s="1"/>
      <c r="G423" s="1"/>
      <c r="H423" s="1"/>
      <c r="I423" s="1"/>
    </row>
    <row r="424" spans="2:9" x14ac:dyDescent="0.2">
      <c r="B424" s="1"/>
      <c r="C424" s="1"/>
      <c r="E424" s="1"/>
      <c r="F424" s="1"/>
      <c r="G424" s="1"/>
      <c r="H424" s="1"/>
      <c r="I424" s="1"/>
    </row>
    <row r="425" spans="2:9" x14ac:dyDescent="0.2">
      <c r="B425" s="1"/>
      <c r="C425" s="1"/>
      <c r="E425" s="1"/>
      <c r="F425" s="1"/>
      <c r="G425" s="1"/>
      <c r="H425" s="1"/>
      <c r="I425" s="1"/>
    </row>
    <row r="426" spans="2:9" x14ac:dyDescent="0.2">
      <c r="B426" s="1"/>
      <c r="C426" s="1"/>
      <c r="E426" s="1"/>
      <c r="F426" s="1"/>
      <c r="G426" s="1"/>
      <c r="H426" s="1"/>
      <c r="I426" s="1"/>
    </row>
    <row r="427" spans="2:9" x14ac:dyDescent="0.2">
      <c r="B427" s="1"/>
      <c r="C427" s="1"/>
      <c r="E427" s="1"/>
      <c r="F427" s="1"/>
      <c r="G427" s="1"/>
      <c r="H427" s="1"/>
      <c r="I427" s="1"/>
    </row>
    <row r="428" spans="2:9" x14ac:dyDescent="0.2">
      <c r="B428" s="1"/>
      <c r="C428" s="1"/>
      <c r="E428" s="1"/>
      <c r="F428" s="1"/>
      <c r="G428" s="1"/>
      <c r="H428" s="1"/>
      <c r="I428" s="1"/>
    </row>
    <row r="429" spans="2:9" x14ac:dyDescent="0.2">
      <c r="B429" s="1"/>
      <c r="C429" s="1"/>
      <c r="E429" s="1"/>
      <c r="F429" s="1"/>
      <c r="G429" s="1"/>
      <c r="H429" s="1"/>
      <c r="I429" s="1"/>
    </row>
    <row r="430" spans="2:9" x14ac:dyDescent="0.2">
      <c r="B430" s="1"/>
      <c r="C430" s="1"/>
      <c r="E430" s="1"/>
      <c r="F430" s="1"/>
      <c r="G430" s="1"/>
      <c r="H430" s="1"/>
      <c r="I430" s="1"/>
    </row>
    <row r="431" spans="2:9" x14ac:dyDescent="0.2">
      <c r="B431" s="1"/>
      <c r="C431" s="1"/>
      <c r="E431" s="1"/>
      <c r="F431" s="1"/>
      <c r="G431" s="1"/>
      <c r="H431" s="1"/>
      <c r="I431" s="1"/>
    </row>
    <row r="432" spans="2:9" x14ac:dyDescent="0.2">
      <c r="B432" s="1"/>
      <c r="C432" s="1"/>
      <c r="E432" s="1"/>
      <c r="F432" s="1"/>
      <c r="G432" s="1"/>
      <c r="H432" s="1"/>
      <c r="I432" s="1"/>
    </row>
    <row r="433" spans="2:9" x14ac:dyDescent="0.2">
      <c r="B433" s="1"/>
      <c r="C433" s="1"/>
      <c r="E433" s="1"/>
      <c r="F433" s="1"/>
      <c r="G433" s="1"/>
      <c r="H433" s="1"/>
      <c r="I433" s="1"/>
    </row>
    <row r="434" spans="2:9" x14ac:dyDescent="0.2">
      <c r="B434" s="1"/>
      <c r="C434" s="1"/>
      <c r="E434" s="1"/>
      <c r="F434" s="1"/>
      <c r="G434" s="1"/>
      <c r="H434" s="1"/>
      <c r="I434" s="1"/>
    </row>
    <row r="435" spans="2:9" x14ac:dyDescent="0.2">
      <c r="B435" s="1"/>
      <c r="C435" s="1"/>
      <c r="E435" s="1"/>
      <c r="F435" s="1"/>
      <c r="G435" s="1"/>
      <c r="H435" s="1"/>
      <c r="I435" s="1"/>
    </row>
    <row r="436" spans="2:9" x14ac:dyDescent="0.2">
      <c r="B436" s="1"/>
      <c r="C436" s="1"/>
      <c r="E436" s="1"/>
      <c r="F436" s="1"/>
      <c r="G436" s="1"/>
      <c r="H436" s="1"/>
      <c r="I436" s="1"/>
    </row>
    <row r="437" spans="2:9" x14ac:dyDescent="0.2">
      <c r="B437" s="1"/>
      <c r="C437" s="1"/>
      <c r="E437" s="1"/>
      <c r="F437" s="1"/>
      <c r="G437" s="1"/>
      <c r="H437" s="1"/>
      <c r="I437" s="1"/>
    </row>
    <row r="438" spans="2:9" x14ac:dyDescent="0.2">
      <c r="B438" s="1"/>
      <c r="C438" s="1"/>
      <c r="E438" s="1"/>
      <c r="F438" s="1"/>
      <c r="G438" s="1"/>
      <c r="H438" s="1"/>
      <c r="I438" s="1"/>
    </row>
    <row r="439" spans="2:9" x14ac:dyDescent="0.2">
      <c r="B439" s="1"/>
      <c r="C439" s="1"/>
      <c r="E439" s="1"/>
      <c r="F439" s="1"/>
      <c r="G439" s="1"/>
      <c r="H439" s="1"/>
      <c r="I439" s="1"/>
    </row>
    <row r="440" spans="2:9" x14ac:dyDescent="0.2">
      <c r="B440" s="1"/>
      <c r="C440" s="1"/>
      <c r="E440" s="1"/>
      <c r="F440" s="1"/>
      <c r="G440" s="1"/>
      <c r="H440" s="1"/>
      <c r="I440" s="1"/>
    </row>
    <row r="441" spans="2:9" x14ac:dyDescent="0.2">
      <c r="B441" s="1"/>
      <c r="C441" s="1"/>
      <c r="E441" s="1"/>
      <c r="F441" s="1"/>
      <c r="G441" s="1"/>
      <c r="H441" s="1"/>
      <c r="I441" s="1"/>
    </row>
    <row r="442" spans="2:9" x14ac:dyDescent="0.2">
      <c r="B442" s="1"/>
      <c r="C442" s="1"/>
      <c r="E442" s="1"/>
      <c r="F442" s="1"/>
      <c r="G442" s="1"/>
      <c r="H442" s="1"/>
      <c r="I442" s="1"/>
    </row>
  </sheetData>
  <mergeCells count="10">
    <mergeCell ref="M2:R2"/>
    <mergeCell ref="S2:U2"/>
    <mergeCell ref="V2:V3"/>
    <mergeCell ref="W2:W3"/>
    <mergeCell ref="B1:J1"/>
    <mergeCell ref="B2:B3"/>
    <mergeCell ref="C2:C3"/>
    <mergeCell ref="D2:D3"/>
    <mergeCell ref="E2:E3"/>
    <mergeCell ref="F2:J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59B27-F5EF-4AC4-BE42-9E2DD5835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E8D8123-F85E-4887-8B0D-3DF76A9AD4EB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9b75d5ef-9f4b-4445-abe8-84a77c292844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76738E-F61E-4E90-94FB-B9A04FA7C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garaaz</vt:lpstr>
      <vt:lpstr>peahoone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Kristel Kesküla</cp:lastModifiedBy>
  <cp:lastPrinted>2015-02-25T13:05:50Z</cp:lastPrinted>
  <dcterms:created xsi:type="dcterms:W3CDTF">1996-10-14T23:33:28Z</dcterms:created>
  <dcterms:modified xsi:type="dcterms:W3CDTF">2015-04-30T12:37:16Z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