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kadri_kutt_muinsuskaitseamet_ee/Documents/Dokumendid/Eelarve 2026/2026-03-17 RES 2027-2030 tulude ja välistoetuste prognoosid/"/>
    </mc:Choice>
  </mc:AlternateContent>
  <xr:revisionPtr revIDLastSave="130" documentId="13_ncr:1_{98EB8617-FDEA-4CB4-B5EB-9C06D9C203FE}" xr6:coauthVersionLast="47" xr6:coauthVersionMax="47" xr10:uidLastSave="{EDE69D4D-14E8-4AA2-96DE-009333CA83FB}"/>
  <bookViews>
    <workbookView xWindow="28680" yWindow="75" windowWidth="29040" windowHeight="15720" xr2:uid="{5CC5ED63-F8D3-41CE-AED2-5BED8241A236}"/>
  </bookViews>
  <sheets>
    <sheet name="Välisvahendid" sheetId="1" r:id="rId1"/>
  </sheets>
  <definedNames>
    <definedName name="_xlnm.Print_Area" localSheetId="0">Välisvahendid!$A$1:$G$18</definedName>
    <definedName name="_xlnm.Print_Titles" localSheetId="0">Välisvahendid!$A:$A,Välisvahendid!$4:$4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9" i="1"/>
  <c r="C28" i="1"/>
  <c r="C27" i="1"/>
  <c r="C26" i="1"/>
  <c r="G25" i="1"/>
  <c r="F25" i="1"/>
  <c r="E25" i="1"/>
  <c r="D25" i="1"/>
  <c r="C25" i="1" l="1"/>
  <c r="C9" i="1"/>
  <c r="C8" i="1"/>
  <c r="C7" i="1"/>
  <c r="C6" i="1"/>
  <c r="G5" i="1"/>
  <c r="F5" i="1"/>
  <c r="E5" i="1"/>
  <c r="D5" i="1"/>
  <c r="C21" i="1"/>
  <c r="C24" i="1"/>
  <c r="C23" i="1"/>
  <c r="C22" i="1"/>
  <c r="C34" i="1"/>
  <c r="C33" i="1"/>
  <c r="C32" i="1"/>
  <c r="C31" i="1"/>
  <c r="C19" i="1"/>
  <c r="C18" i="1"/>
  <c r="C17" i="1"/>
  <c r="C16" i="1"/>
  <c r="C14" i="1"/>
  <c r="C13" i="1"/>
  <c r="C12" i="1"/>
  <c r="C11" i="1"/>
  <c r="G10" i="1"/>
  <c r="F10" i="1"/>
  <c r="E10" i="1"/>
  <c r="D10" i="1"/>
  <c r="G20" i="1"/>
  <c r="F20" i="1"/>
  <c r="E20" i="1"/>
  <c r="D20" i="1"/>
  <c r="G15" i="1"/>
  <c r="F15" i="1"/>
  <c r="E15" i="1"/>
  <c r="D15" i="1"/>
  <c r="D30" i="1"/>
  <c r="E30" i="1"/>
  <c r="F30" i="1"/>
  <c r="G30" i="1"/>
  <c r="C10" i="1" l="1"/>
  <c r="C5" i="1"/>
  <c r="C30" i="1"/>
  <c r="C20" i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tc={3060E13E-40F8-4F46-9AF2-7D3CCDEC1987}</author>
    <author>tc={04E8A911-B1A7-477C-AD1C-F14F11E43C80}</author>
    <author>tc={A7CD7151-EFAF-4446-ABCF-F9B1ABD70BF6}</author>
    <author>tc={E342762F-18E6-4D6C-BB40-59F26927E4E9}</author>
  </authors>
  <commentList>
    <comment ref="A10" authorId="0" shapeId="0" xr:uid="{3060E13E-40F8-4F46-9AF2-7D3CCDEC1987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Tegevusala 08203</t>
      </text>
    </comment>
    <comment ref="A15" authorId="1" shapeId="0" xr:uid="{04E8A911-B1A7-477C-AD1C-F14F11E43C8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Tegevusala 08207</t>
      </text>
    </comment>
    <comment ref="A20" authorId="2" shapeId="0" xr:uid="{A7CD7151-EFAF-4446-ABCF-F9B1ABD70BF6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Antud grandi kood on Reet Tallo poolt RAMist tellitud 23.03.2026.</t>
      </text>
    </comment>
    <comment ref="A25" authorId="3" shapeId="0" xr:uid="{E342762F-18E6-4D6C-BB40-59F26927E4E9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Antud grandi kood on Reet Tallo poolt RAMist tellitud 23.03.2026.</t>
      </text>
    </comment>
  </commentList>
</comments>
</file>

<file path=xl/sharedStrings.xml><?xml version="1.0" encoding="utf-8"?>
<sst xmlns="http://schemas.openxmlformats.org/spreadsheetml/2006/main" count="61" uniqueCount="33">
  <si>
    <t>Eelarve konto</t>
  </si>
  <si>
    <t>Kokku, sh:</t>
  </si>
  <si>
    <t>Personalikulud</t>
  </si>
  <si>
    <t>Majandamiskulud</t>
  </si>
  <si>
    <t>Investeeringud</t>
  </si>
  <si>
    <t>Projekti plaanitavad tekkepõhised kulud 
(vastavalt majandustehingute toimumise perioodile) (euro)</t>
  </si>
  <si>
    <t>Grandi kood</t>
  </si>
  <si>
    <t>Käibemaks</t>
  </si>
  <si>
    <t>Asutus:</t>
  </si>
  <si>
    <t>PLANEERITAVAD VÄLISPROJEKTID AASTATEKS 2027 - 2030</t>
  </si>
  <si>
    <t>Projekti maksumus (liik 40, st välistoetus ja riiklik kaasrahastus kokku, ilma omafinantseeringuta)</t>
  </si>
  <si>
    <t>Muinsuskaitseamet</t>
  </si>
  <si>
    <t>Kultuurimälestiste registri Muinas arendused. Otsuse ootel. Tegevusala 08207 Muinsuskaitse.</t>
  </si>
  <si>
    <t>Muuseumide infosüsteemi MuIS arendused. II etapp ehk 320 000 kinnitatud, III etapp otsuse ootel. Tegevusala 08203 Muuseumid.</t>
  </si>
  <si>
    <t>Kinnismälestiste 3D digiteerimine ja digisäilitusvõimekuse arendamine. Norra rahastus, programmileping ette valmistamisel (st rahastusotsuse ootel). Tegevusala 08207 Muinsuskaitse.</t>
  </si>
  <si>
    <t>9M20-MU21-HERITACE</t>
  </si>
  <si>
    <t>projekt "Future-proofing Heritage Buildings by Optimising Comfort and Energy in Time and Space" (HeriTACE)</t>
  </si>
  <si>
    <t>toetus 85% / kaasfin 15%</t>
  </si>
  <si>
    <t>toetus 70% / kaasfin 30%</t>
  </si>
  <si>
    <t>Arheoloogia osakonna uus projektitoetus, grandi koodi hetkel veel ei ole. Abikõlblik periood 18 kuud (juuli 2026-detsember 2027). 2026. aasta eelarves ei kajastu, rahastusotsus kinnitatud 2026. aasta I kvartalis.</t>
  </si>
  <si>
    <t>projektis ettenähtud üldprojektijuhtimise kulu arvestatud siia reale</t>
  </si>
  <si>
    <t>Koostaja: Kadri Kütt</t>
  </si>
  <si>
    <t>Telefon:  +372 5871 2027</t>
  </si>
  <si>
    <t>E-posti aadress: kadri.kutt@muinsuskaitseamet.ee</t>
  </si>
  <si>
    <t>Kuupäev: 30.03.2026</t>
  </si>
  <si>
    <t>toetus 100%</t>
  </si>
  <si>
    <t>lisatud uus grandi kood</t>
  </si>
  <si>
    <t>Kriisivalmiduse kulud. Norra rahastus, programmileping ette valmistamisel (st rahastusotsuse ootel). Tegevusala 08207 Muinsuskaitse või 02200 Riigikaitse ?</t>
  </si>
  <si>
    <t>5M20-NO21-06312KV - kriisivalmidus</t>
  </si>
  <si>
    <t>5M20-NO21-06312KV - digiteerimine</t>
  </si>
  <si>
    <t xml:space="preserve"> 1M20-RF21-01212DIG-1 - MuIS</t>
  </si>
  <si>
    <t xml:space="preserve"> 1M20-RF21-01212DIG-1 - Muinas</t>
  </si>
  <si>
    <t>Interreg arheoloogiliste leidude valdkonna projekt koostöös soomlastega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</si>
</sst>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u/>
      <sz val="9"/>
      <name val="Arial"/>
      <family val="2"/>
      <charset val="186"/>
    </font>
    <font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u/>
      <sz val="9"/>
      <color theme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0" fontId="3" fillId="2" borderId="7" xfId="2" applyFont="1" applyFill="1" applyBorder="1" applyAlignment="1">
      <alignment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13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3" borderId="0" xfId="0" applyFont="1" applyFill="1"/>
    <xf numFmtId="0" fontId="7" fillId="0" borderId="0" xfId="0" applyFont="1"/>
    <xf numFmtId="0" fontId="8" fillId="0" borderId="0" xfId="0" applyFont="1"/>
    <xf numFmtId="0" fontId="2" fillId="3" borderId="0" xfId="0" applyFont="1" applyFill="1"/>
    <xf numFmtId="0" fontId="2" fillId="2" borderId="0" xfId="0" applyFont="1" applyFill="1" applyAlignment="1">
      <alignment vertical="center"/>
    </xf>
    <xf numFmtId="1" fontId="3" fillId="2" borderId="2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1" fontId="1" fillId="2" borderId="3" xfId="0" applyNumberFormat="1" applyFont="1" applyFill="1" applyBorder="1" applyAlignment="1">
      <alignment horizontal="lef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3" fontId="1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left" vertical="center" wrapText="1"/>
    </xf>
    <xf numFmtId="3" fontId="1" fillId="2" borderId="14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3" fontId="1" fillId="4" borderId="3" xfId="0" applyNumberFormat="1" applyFont="1" applyFill="1" applyBorder="1" applyAlignment="1">
      <alignment vertical="center" wrapText="1"/>
    </xf>
    <xf numFmtId="3" fontId="1" fillId="4" borderId="22" xfId="0" applyNumberFormat="1" applyFont="1" applyFill="1" applyBorder="1" applyAlignment="1">
      <alignment vertical="center" wrapText="1"/>
    </xf>
    <xf numFmtId="3" fontId="1" fillId="4" borderId="10" xfId="0" applyNumberFormat="1" applyFont="1" applyFill="1" applyBorder="1" applyAlignment="1">
      <alignment vertical="center" wrapText="1"/>
    </xf>
    <xf numFmtId="3" fontId="1" fillId="4" borderId="7" xfId="0" applyNumberFormat="1" applyFont="1" applyFill="1" applyBorder="1" applyAlignment="1">
      <alignment vertical="center" wrapText="1"/>
    </xf>
    <xf numFmtId="3" fontId="1" fillId="4" borderId="23" xfId="0" applyNumberFormat="1" applyFont="1" applyFill="1" applyBorder="1" applyAlignment="1">
      <alignment vertical="center" wrapText="1"/>
    </xf>
    <xf numFmtId="3" fontId="1" fillId="4" borderId="24" xfId="0" applyNumberFormat="1" applyFont="1" applyFill="1" applyBorder="1" applyAlignment="1">
      <alignment vertical="center" wrapText="1"/>
    </xf>
    <xf numFmtId="3" fontId="1" fillId="4" borderId="25" xfId="0" applyNumberFormat="1" applyFont="1" applyFill="1" applyBorder="1" applyAlignment="1">
      <alignment vertical="center" wrapText="1"/>
    </xf>
    <xf numFmtId="3" fontId="1" fillId="4" borderId="26" xfId="0" applyNumberFormat="1" applyFont="1" applyFill="1" applyBorder="1" applyAlignment="1">
      <alignment vertical="center" wrapText="1"/>
    </xf>
    <xf numFmtId="3" fontId="1" fillId="4" borderId="27" xfId="0" applyNumberFormat="1" applyFont="1" applyFill="1" applyBorder="1" applyAlignment="1">
      <alignment vertical="center" wrapText="1"/>
    </xf>
    <xf numFmtId="3" fontId="1" fillId="4" borderId="0" xfId="0" applyNumberFormat="1" applyFont="1" applyFill="1" applyAlignment="1">
      <alignment vertical="center" wrapText="1"/>
    </xf>
    <xf numFmtId="3" fontId="1" fillId="4" borderId="28" xfId="0" applyNumberFormat="1" applyFont="1" applyFill="1" applyBorder="1" applyAlignment="1">
      <alignment vertical="center" wrapText="1"/>
    </xf>
    <xf numFmtId="3" fontId="1" fillId="4" borderId="29" xfId="0" applyNumberFormat="1" applyFont="1" applyFill="1" applyBorder="1" applyAlignment="1">
      <alignment vertical="center" wrapText="1"/>
    </xf>
    <xf numFmtId="3" fontId="1" fillId="4" borderId="5" xfId="0" applyNumberFormat="1" applyFont="1" applyFill="1" applyBorder="1" applyAlignment="1">
      <alignment vertical="center" wrapText="1"/>
    </xf>
    <xf numFmtId="3" fontId="1" fillId="4" borderId="30" xfId="0" applyNumberFormat="1" applyFont="1" applyFill="1" applyBorder="1" applyAlignment="1">
      <alignment horizontal="right" vertical="center" wrapText="1"/>
    </xf>
    <xf numFmtId="3" fontId="1" fillId="4" borderId="12" xfId="0" applyNumberFormat="1" applyFont="1" applyFill="1" applyBorder="1" applyAlignment="1">
      <alignment vertical="center" wrapText="1"/>
    </xf>
    <xf numFmtId="3" fontId="1" fillId="4" borderId="9" xfId="0" applyNumberFormat="1" applyFont="1" applyFill="1" applyBorder="1" applyAlignment="1">
      <alignment vertical="center" wrapText="1"/>
    </xf>
    <xf numFmtId="14" fontId="8" fillId="0" borderId="0" xfId="0" applyNumberFormat="1" applyFont="1" applyAlignment="1">
      <alignment horizontal="left"/>
    </xf>
    <xf numFmtId="0" fontId="10" fillId="0" borderId="0" xfId="3" applyFont="1"/>
    <xf numFmtId="3" fontId="8" fillId="0" borderId="0" xfId="0" quotePrefix="1" applyNumberFormat="1" applyFont="1"/>
    <xf numFmtId="9" fontId="2" fillId="2" borderId="0" xfId="0" applyNumberFormat="1" applyFont="1" applyFill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2" borderId="20" xfId="2" applyFill="1" applyBorder="1" applyAlignment="1">
      <alignment horizontal="center" vertical="top" wrapText="1"/>
    </xf>
    <xf numFmtId="0" fontId="1" fillId="2" borderId="21" xfId="2" applyFill="1" applyBorder="1" applyAlignment="1">
      <alignment horizontal="center" vertical="top" wrapText="1"/>
    </xf>
    <xf numFmtId="0" fontId="3" fillId="2" borderId="17" xfId="1" applyNumberFormat="1" applyFont="1" applyFill="1" applyBorder="1" applyAlignment="1">
      <alignment horizontal="center" vertical="center" wrapText="1"/>
    </xf>
    <xf numFmtId="0" fontId="3" fillId="2" borderId="18" xfId="1" applyNumberFormat="1" applyFont="1" applyFill="1" applyBorder="1" applyAlignment="1">
      <alignment horizontal="center" vertical="center" wrapText="1"/>
    </xf>
    <xf numFmtId="0" fontId="3" fillId="2" borderId="19" xfId="1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right" vertical="center" wrapText="1"/>
    </xf>
    <xf numFmtId="0" fontId="1" fillId="2" borderId="31" xfId="2" applyFill="1" applyBorder="1" applyAlignment="1">
      <alignment horizontal="center" vertical="top" wrapText="1"/>
    </xf>
  </cellXfs>
  <cellStyles count="4">
    <cellStyle name="Hüperlink" xfId="3" builtinId="8"/>
    <cellStyle name="Koma" xfId="1" builtinId="3"/>
    <cellStyle name="Normaallaad" xfId="0" builtinId="0"/>
    <cellStyle name="Normal_Suurprojektide_tabel (2)" xfId="2" xr:uid="{0FF99B5B-D494-4665-B82A-6E0044C286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dri Kütt - MKA" id="{9816810C-9D0E-4688-A029-6922C249A396}" userId="S::kadri.kutt@muinsuskaitseamet.ee::315e74b1-6fce-4a2f-8c69-e96993aad64a" providerId="AD"/>
</personList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6-03-24T08:32:18.69" personId="{9816810C-9D0E-4688-A029-6922C249A396}" id="{3060E13E-40F8-4F46-9AF2-7D3CCDEC1987}">
    <text>Tegevusala 08203</text>
  </threadedComment>
  <threadedComment ref="A15" dT="2026-03-24T08:32:26.74" personId="{9816810C-9D0E-4688-A029-6922C249A396}" id="{04E8A911-B1A7-477C-AD1C-F14F11E43C80}">
    <text>Tegevusala 08207</text>
  </threadedComment>
  <threadedComment ref="A20" dT="2026-03-24T08:30:59.97" personId="{9816810C-9D0E-4688-A029-6922C249A396}" id="{A7CD7151-EFAF-4446-ABCF-F9B1ABD70BF6}">
    <text>Antud grandi kood on Reet Tallo poolt RAMist tellitud 23.03.2026.</text>
  </threadedComment>
  <threadedComment ref="A25" dT="2026-03-24T08:30:59.97" personId="{9816810C-9D0E-4688-A029-6922C249A396}" id="{E342762F-18E6-4D6C-BB40-59F26927E4E9}">
    <text>Antud grandi kood on Reet Tallo poolt RAMist tellitud 23.03.2026.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EAE2-490C-45E2-82D4-82E8FC7803B5}">
  <dimension ref="A1:J42"/>
  <sheetViews>
    <sheetView tabSelected="1" zoomScale="145" zoomScaleNormal="145" workbookViewId="0">
      <pane xSplit="2" ySplit="4" topLeftCell="C5" activePane="bottomRight" state="frozen"/>
      <selection pane="topRight" activeCell="H1" sqref="H1"/>
      <selection pane="bottomLeft" activeCell="A5" sqref="A5"/>
      <selection pane="bottomRight" activeCell="H31" sqref="H31"/>
    </sheetView>
  </sheetViews>
  <sheetFormatPr defaultColWidth="12.7109375" defaultRowHeight="12.75" x14ac:dyDescent="0.2"/>
  <cols>
    <col min="1" max="1" width="20.5703125" style="1" customWidth="1"/>
    <col min="2" max="2" width="17.85546875" style="1" customWidth="1"/>
    <col min="3" max="3" width="23.5703125" style="1" customWidth="1"/>
    <col min="4" max="4" width="12.5703125" style="1" customWidth="1"/>
    <col min="5" max="6" width="13.140625" style="1" customWidth="1"/>
    <col min="7" max="7" width="14.42578125" style="1" customWidth="1"/>
    <col min="8" max="16384" width="12.7109375" style="1"/>
  </cols>
  <sheetData>
    <row r="1" spans="1:8" ht="14.25" x14ac:dyDescent="0.2">
      <c r="A1" s="10" t="s">
        <v>9</v>
      </c>
    </row>
    <row r="2" spans="1:8" ht="13.5" thickBot="1" x14ac:dyDescent="0.25">
      <c r="A2" s="11" t="s">
        <v>8</v>
      </c>
      <c r="B2" s="14" t="s">
        <v>11</v>
      </c>
    </row>
    <row r="3" spans="1:8" ht="37.5" customHeight="1" thickBot="1" x14ac:dyDescent="0.25">
      <c r="A3" s="7"/>
      <c r="B3" s="8"/>
      <c r="C3" s="8"/>
      <c r="D3" s="59" t="s">
        <v>5</v>
      </c>
      <c r="E3" s="60"/>
      <c r="F3" s="60"/>
      <c r="G3" s="61"/>
    </row>
    <row r="4" spans="1:8" ht="49.7" customHeight="1" thickBot="1" x14ac:dyDescent="0.25">
      <c r="A4" s="2" t="s">
        <v>6</v>
      </c>
      <c r="B4" s="3" t="s">
        <v>0</v>
      </c>
      <c r="C4" s="4" t="s">
        <v>10</v>
      </c>
      <c r="D4" s="5">
        <v>2027</v>
      </c>
      <c r="E4" s="5">
        <v>2028</v>
      </c>
      <c r="F4" s="9">
        <v>2029</v>
      </c>
      <c r="G4" s="6">
        <v>2030</v>
      </c>
    </row>
    <row r="5" spans="1:8" ht="17.649999999999999" customHeight="1" thickBot="1" x14ac:dyDescent="0.25">
      <c r="A5" s="57" t="s">
        <v>15</v>
      </c>
      <c r="B5" s="16" t="s">
        <v>1</v>
      </c>
      <c r="C5" s="17">
        <f>SUM(C6:C9)</f>
        <v>16720</v>
      </c>
      <c r="D5" s="17">
        <f>SUM(D6:D9)</f>
        <v>16720</v>
      </c>
      <c r="E5" s="17">
        <f>SUM(E6:E9)</f>
        <v>0</v>
      </c>
      <c r="F5" s="17">
        <f>SUM(F6:F9)</f>
        <v>0</v>
      </c>
      <c r="G5" s="18">
        <f>SUM(G6:G9)</f>
        <v>0</v>
      </c>
      <c r="H5" s="15" t="s">
        <v>16</v>
      </c>
    </row>
    <row r="6" spans="1:8" x14ac:dyDescent="0.2">
      <c r="A6" s="58"/>
      <c r="B6" s="19" t="s">
        <v>2</v>
      </c>
      <c r="C6" s="62">
        <f>SUM(D6:G6)</f>
        <v>8780</v>
      </c>
      <c r="D6" s="52">
        <v>8780</v>
      </c>
      <c r="E6" s="20"/>
      <c r="F6" s="20"/>
      <c r="G6" s="18"/>
      <c r="H6" s="51" t="s">
        <v>25</v>
      </c>
    </row>
    <row r="7" spans="1:8" x14ac:dyDescent="0.2">
      <c r="A7" s="58"/>
      <c r="B7" s="21" t="s">
        <v>3</v>
      </c>
      <c r="C7" s="23">
        <f>SUM(D7:G7)</f>
        <v>6403</v>
      </c>
      <c r="D7" s="53">
        <v>6403</v>
      </c>
      <c r="E7" s="22"/>
      <c r="F7" s="22"/>
      <c r="G7" s="23"/>
      <c r="H7" s="15"/>
    </row>
    <row r="8" spans="1:8" x14ac:dyDescent="0.2">
      <c r="A8" s="58"/>
      <c r="B8" s="24" t="s">
        <v>4</v>
      </c>
      <c r="C8" s="23">
        <f>SUM(D8:G8)</f>
        <v>0</v>
      </c>
      <c r="D8" s="54"/>
      <c r="E8" s="26"/>
      <c r="F8" s="26"/>
      <c r="G8" s="27"/>
      <c r="H8" s="15"/>
    </row>
    <row r="9" spans="1:8" ht="12.4" customHeight="1" thickBot="1" x14ac:dyDescent="0.25">
      <c r="A9" s="58"/>
      <c r="B9" s="28" t="s">
        <v>7</v>
      </c>
      <c r="C9" s="63">
        <f>SUM(D9:G9)</f>
        <v>1537</v>
      </c>
      <c r="D9" s="55">
        <v>1537</v>
      </c>
      <c r="E9" s="30"/>
      <c r="F9" s="30"/>
      <c r="G9" s="31"/>
      <c r="H9" s="15"/>
    </row>
    <row r="10" spans="1:8" ht="17.649999999999999" customHeight="1" thickBot="1" x14ac:dyDescent="0.25">
      <c r="A10" s="57" t="s">
        <v>30</v>
      </c>
      <c r="B10" s="16" t="s">
        <v>1</v>
      </c>
      <c r="C10" s="17">
        <f>SUM(C11:C14)</f>
        <v>1220000</v>
      </c>
      <c r="D10" s="17">
        <f>SUM(D11:D14)</f>
        <v>770000</v>
      </c>
      <c r="E10" s="17">
        <f>SUM(E11:E14)</f>
        <v>450000</v>
      </c>
      <c r="F10" s="17">
        <f>SUM(F11:F14)</f>
        <v>0</v>
      </c>
      <c r="G10" s="18">
        <f>SUM(G11:G14)</f>
        <v>0</v>
      </c>
      <c r="H10" s="15" t="s">
        <v>13</v>
      </c>
    </row>
    <row r="11" spans="1:8" x14ac:dyDescent="0.2">
      <c r="A11" s="58"/>
      <c r="B11" s="19" t="s">
        <v>2</v>
      </c>
      <c r="C11" s="62">
        <f>SUM(D11:G11)</f>
        <v>100000</v>
      </c>
      <c r="D11" s="32">
        <v>50000</v>
      </c>
      <c r="E11" s="33">
        <v>50000</v>
      </c>
      <c r="F11" s="34">
        <v>0</v>
      </c>
      <c r="G11" s="35">
        <v>0</v>
      </c>
      <c r="H11" s="15" t="s">
        <v>18</v>
      </c>
    </row>
    <row r="12" spans="1:8" x14ac:dyDescent="0.2">
      <c r="A12" s="58"/>
      <c r="B12" s="21" t="s">
        <v>3</v>
      </c>
      <c r="C12" s="23">
        <f>SUM(D12:G12)</f>
        <v>0</v>
      </c>
      <c r="D12" s="36">
        <v>0</v>
      </c>
      <c r="E12" s="37">
        <v>0</v>
      </c>
      <c r="F12" s="38">
        <v>0</v>
      </c>
      <c r="G12" s="39">
        <v>0</v>
      </c>
      <c r="H12" s="15" t="s">
        <v>26</v>
      </c>
    </row>
    <row r="13" spans="1:8" x14ac:dyDescent="0.2">
      <c r="A13" s="58"/>
      <c r="B13" s="24" t="s">
        <v>4</v>
      </c>
      <c r="C13" s="23">
        <f>SUM(D13:G13)</f>
        <v>903226</v>
      </c>
      <c r="D13" s="40">
        <v>580645</v>
      </c>
      <c r="E13" s="41">
        <v>322581</v>
      </c>
      <c r="F13" s="42">
        <v>0</v>
      </c>
      <c r="G13" s="43">
        <v>0</v>
      </c>
      <c r="H13" s="15"/>
    </row>
    <row r="14" spans="1:8" ht="12.4" customHeight="1" thickBot="1" x14ac:dyDescent="0.25">
      <c r="A14" s="58"/>
      <c r="B14" s="28" t="s">
        <v>7</v>
      </c>
      <c r="C14" s="63">
        <f>SUM(D14:G14)</f>
        <v>216774</v>
      </c>
      <c r="D14" s="44">
        <v>139355</v>
      </c>
      <c r="E14" s="45">
        <v>77419</v>
      </c>
      <c r="F14" s="46">
        <v>0</v>
      </c>
      <c r="G14" s="47">
        <v>0</v>
      </c>
      <c r="H14" s="15"/>
    </row>
    <row r="15" spans="1:8" ht="17.649999999999999" customHeight="1" thickBot="1" x14ac:dyDescent="0.25">
      <c r="A15" s="57" t="s">
        <v>31</v>
      </c>
      <c r="B15" s="16" t="s">
        <v>1</v>
      </c>
      <c r="C15" s="17">
        <f>SUM(C16:C19)</f>
        <v>1200000</v>
      </c>
      <c r="D15" s="17">
        <f>SUM(D16:D19)</f>
        <v>600000</v>
      </c>
      <c r="E15" s="17">
        <f>SUM(E16:E19)</f>
        <v>600000</v>
      </c>
      <c r="F15" s="17">
        <f>SUM(F16:F19)</f>
        <v>0</v>
      </c>
      <c r="G15" s="18">
        <f>SUM(G16:G19)</f>
        <v>0</v>
      </c>
      <c r="H15" s="15" t="s">
        <v>12</v>
      </c>
    </row>
    <row r="16" spans="1:8" x14ac:dyDescent="0.2">
      <c r="A16" s="58"/>
      <c r="B16" s="19" t="s">
        <v>2</v>
      </c>
      <c r="C16" s="62">
        <f>SUM(D16:G16)</f>
        <v>180000</v>
      </c>
      <c r="D16" s="32">
        <v>90000</v>
      </c>
      <c r="E16" s="33">
        <v>90000</v>
      </c>
      <c r="F16" s="34">
        <v>0</v>
      </c>
      <c r="G16" s="35">
        <v>0</v>
      </c>
      <c r="H16" s="15" t="s">
        <v>18</v>
      </c>
    </row>
    <row r="17" spans="1:10" x14ac:dyDescent="0.2">
      <c r="A17" s="58"/>
      <c r="B17" s="21" t="s">
        <v>3</v>
      </c>
      <c r="C17" s="23">
        <f>SUM(D17:G17)</f>
        <v>0</v>
      </c>
      <c r="D17" s="36">
        <v>0</v>
      </c>
      <c r="E17" s="37">
        <v>0</v>
      </c>
      <c r="F17" s="38">
        <v>0</v>
      </c>
      <c r="G17" s="39">
        <v>0</v>
      </c>
      <c r="H17" s="15" t="s">
        <v>26</v>
      </c>
    </row>
    <row r="18" spans="1:10" x14ac:dyDescent="0.2">
      <c r="A18" s="58"/>
      <c r="B18" s="24" t="s">
        <v>4</v>
      </c>
      <c r="C18" s="23">
        <f>SUM(D18:G18)</f>
        <v>822580</v>
      </c>
      <c r="D18" s="40">
        <v>411290</v>
      </c>
      <c r="E18" s="41">
        <v>411290</v>
      </c>
      <c r="F18" s="42">
        <v>0</v>
      </c>
      <c r="G18" s="43">
        <v>0</v>
      </c>
      <c r="H18" s="15"/>
    </row>
    <row r="19" spans="1:10" ht="12.4" customHeight="1" thickBot="1" x14ac:dyDescent="0.25">
      <c r="A19" s="58"/>
      <c r="B19" s="28" t="s">
        <v>7</v>
      </c>
      <c r="C19" s="63">
        <f>SUM(D19:G19)</f>
        <v>197420</v>
      </c>
      <c r="D19" s="44">
        <v>98710</v>
      </c>
      <c r="E19" s="45">
        <v>98710</v>
      </c>
      <c r="F19" s="46">
        <v>0</v>
      </c>
      <c r="G19" s="47">
        <v>0</v>
      </c>
      <c r="H19" s="15"/>
    </row>
    <row r="20" spans="1:10" ht="17.649999999999999" customHeight="1" thickBot="1" x14ac:dyDescent="0.25">
      <c r="A20" s="57" t="s">
        <v>29</v>
      </c>
      <c r="B20" s="16" t="s">
        <v>1</v>
      </c>
      <c r="C20" s="17">
        <f>SUM(C21:C24)</f>
        <v>1693113</v>
      </c>
      <c r="D20" s="17">
        <f>SUM(D21:D24)</f>
        <v>413028</v>
      </c>
      <c r="E20" s="17">
        <f>SUM(E21:E24)</f>
        <v>573028</v>
      </c>
      <c r="F20" s="17">
        <f>SUM(F21:F24)</f>
        <v>468028</v>
      </c>
      <c r="G20" s="18">
        <f>SUM(G21:G24)</f>
        <v>239029</v>
      </c>
      <c r="H20" s="15" t="s">
        <v>14</v>
      </c>
      <c r="J20" s="15"/>
    </row>
    <row r="21" spans="1:10" x14ac:dyDescent="0.2">
      <c r="A21" s="58"/>
      <c r="B21" s="19" t="s">
        <v>2</v>
      </c>
      <c r="C21" s="62">
        <f>SUM(D21:G21)</f>
        <v>207812</v>
      </c>
      <c r="D21" s="32">
        <f>50000+8028</f>
        <v>58028</v>
      </c>
      <c r="E21" s="33">
        <f>50000+8028</f>
        <v>58028</v>
      </c>
      <c r="F21" s="34">
        <f>50000+8028</f>
        <v>58028</v>
      </c>
      <c r="G21" s="35">
        <f>25700+8028</f>
        <v>33728</v>
      </c>
      <c r="H21" s="15" t="s">
        <v>20</v>
      </c>
    </row>
    <row r="22" spans="1:10" x14ac:dyDescent="0.2">
      <c r="A22" s="58"/>
      <c r="B22" s="21" t="s">
        <v>3</v>
      </c>
      <c r="C22" s="23">
        <f>SUM(D22:G22)</f>
        <v>1197823</v>
      </c>
      <c r="D22" s="36">
        <v>286290</v>
      </c>
      <c r="E22" s="37">
        <v>415323</v>
      </c>
      <c r="F22" s="38">
        <v>330645</v>
      </c>
      <c r="G22" s="39">
        <v>165565</v>
      </c>
      <c r="H22" s="15" t="s">
        <v>17</v>
      </c>
    </row>
    <row r="23" spans="1:10" x14ac:dyDescent="0.2">
      <c r="A23" s="58"/>
      <c r="B23" s="24" t="s">
        <v>4</v>
      </c>
      <c r="C23" s="23">
        <f>SUM(D23:G23)</f>
        <v>0</v>
      </c>
      <c r="D23" s="40">
        <v>0</v>
      </c>
      <c r="E23" s="41">
        <v>0</v>
      </c>
      <c r="F23" s="42">
        <v>0</v>
      </c>
      <c r="G23" s="43">
        <v>0</v>
      </c>
    </row>
    <row r="24" spans="1:10" ht="12.4" customHeight="1" thickBot="1" x14ac:dyDescent="0.25">
      <c r="A24" s="58"/>
      <c r="B24" s="28" t="s">
        <v>7</v>
      </c>
      <c r="C24" s="63">
        <f>SUM(D24:G24)</f>
        <v>287478</v>
      </c>
      <c r="D24" s="44">
        <v>68710</v>
      </c>
      <c r="E24" s="45">
        <v>99677</v>
      </c>
      <c r="F24" s="46">
        <v>79355</v>
      </c>
      <c r="G24" s="47">
        <v>39736</v>
      </c>
      <c r="H24" s="15"/>
    </row>
    <row r="25" spans="1:10" ht="17.649999999999999" customHeight="1" thickBot="1" x14ac:dyDescent="0.25">
      <c r="A25" s="57" t="s">
        <v>28</v>
      </c>
      <c r="B25" s="16" t="s">
        <v>1</v>
      </c>
      <c r="C25" s="17">
        <f>SUM(C26:C29)</f>
        <v>498731</v>
      </c>
      <c r="D25" s="17">
        <f>SUM(D26:D29)</f>
        <v>197084</v>
      </c>
      <c r="E25" s="17">
        <f>SUM(E26:E29)</f>
        <v>106306</v>
      </c>
      <c r="F25" s="17">
        <f>SUM(F26:F29)</f>
        <v>118582</v>
      </c>
      <c r="G25" s="18">
        <f>SUM(G26:G29)</f>
        <v>76759</v>
      </c>
      <c r="H25" s="56" t="s">
        <v>27</v>
      </c>
      <c r="J25" s="15"/>
    </row>
    <row r="26" spans="1:10" x14ac:dyDescent="0.2">
      <c r="A26" s="58"/>
      <c r="B26" s="19" t="s">
        <v>2</v>
      </c>
      <c r="C26" s="62">
        <f>SUM(D26:G26)</f>
        <v>225894</v>
      </c>
      <c r="D26" s="32">
        <v>53486</v>
      </c>
      <c r="E26" s="33">
        <v>55418</v>
      </c>
      <c r="F26" s="34">
        <v>57439</v>
      </c>
      <c r="G26" s="35">
        <v>59551</v>
      </c>
      <c r="H26" s="15" t="s">
        <v>17</v>
      </c>
    </row>
    <row r="27" spans="1:10" x14ac:dyDescent="0.2">
      <c r="A27" s="58"/>
      <c r="B27" s="21" t="s">
        <v>3</v>
      </c>
      <c r="C27" s="23">
        <f>SUM(D27:G27)</f>
        <v>220030</v>
      </c>
      <c r="D27" s="36">
        <v>115805</v>
      </c>
      <c r="E27" s="37">
        <v>41039</v>
      </c>
      <c r="F27" s="38">
        <v>49309</v>
      </c>
      <c r="G27" s="39">
        <v>13877</v>
      </c>
      <c r="H27" s="15"/>
    </row>
    <row r="28" spans="1:10" x14ac:dyDescent="0.2">
      <c r="A28" s="58"/>
      <c r="B28" s="24" t="s">
        <v>4</v>
      </c>
      <c r="C28" s="23">
        <f>SUM(D28:G28)</f>
        <v>0</v>
      </c>
      <c r="D28" s="40"/>
      <c r="E28" s="41"/>
      <c r="F28" s="42"/>
      <c r="G28" s="43"/>
      <c r="H28" s="15"/>
    </row>
    <row r="29" spans="1:10" ht="12.4" customHeight="1" thickBot="1" x14ac:dyDescent="0.25">
      <c r="A29" s="58"/>
      <c r="B29" s="28" t="s">
        <v>7</v>
      </c>
      <c r="C29" s="63">
        <f>SUM(D29:G29)</f>
        <v>52807</v>
      </c>
      <c r="D29" s="44">
        <v>27793</v>
      </c>
      <c r="E29" s="45">
        <v>9849</v>
      </c>
      <c r="F29" s="46">
        <v>11834</v>
      </c>
      <c r="G29" s="47">
        <v>3331</v>
      </c>
      <c r="H29" s="15"/>
    </row>
    <row r="30" spans="1:10" ht="17.649999999999999" customHeight="1" thickBot="1" x14ac:dyDescent="0.25">
      <c r="A30" s="57" t="s">
        <v>32</v>
      </c>
      <c r="B30" s="16" t="s">
        <v>1</v>
      </c>
      <c r="C30" s="17">
        <f>SUM(C31:C34)</f>
        <v>43637</v>
      </c>
      <c r="D30" s="17">
        <f>SUM(D31:D34)</f>
        <v>43637</v>
      </c>
      <c r="E30" s="17">
        <f>SUM(E31:E34)</f>
        <v>0</v>
      </c>
      <c r="F30" s="17">
        <f>SUM(F31:F34)</f>
        <v>0</v>
      </c>
      <c r="G30" s="18">
        <f>SUM(G31:G34)</f>
        <v>0</v>
      </c>
      <c r="H30" s="15" t="s">
        <v>19</v>
      </c>
    </row>
    <row r="31" spans="1:10" x14ac:dyDescent="0.2">
      <c r="A31" s="58"/>
      <c r="B31" s="19" t="s">
        <v>2</v>
      </c>
      <c r="C31" s="62">
        <f>SUM(D31:G31)</f>
        <v>29928</v>
      </c>
      <c r="D31" s="52">
        <v>29928</v>
      </c>
      <c r="E31" s="20"/>
      <c r="F31" s="20"/>
      <c r="G31" s="18"/>
      <c r="H31" s="51"/>
    </row>
    <row r="32" spans="1:10" x14ac:dyDescent="0.2">
      <c r="A32" s="58"/>
      <c r="B32" s="21" t="s">
        <v>3</v>
      </c>
      <c r="C32" s="23">
        <f>SUM(D32:G32)</f>
        <v>11056</v>
      </c>
      <c r="D32" s="53">
        <v>11056</v>
      </c>
      <c r="E32" s="22"/>
      <c r="F32" s="22"/>
      <c r="G32" s="23"/>
      <c r="H32" s="15"/>
    </row>
    <row r="33" spans="1:8" x14ac:dyDescent="0.2">
      <c r="A33" s="58"/>
      <c r="B33" s="24" t="s">
        <v>4</v>
      </c>
      <c r="C33" s="23">
        <f>SUM(D33:G33)</f>
        <v>0</v>
      </c>
      <c r="D33" s="25"/>
      <c r="E33" s="26"/>
      <c r="F33" s="26"/>
      <c r="G33" s="27"/>
      <c r="H33" s="15"/>
    </row>
    <row r="34" spans="1:8" ht="12.4" customHeight="1" thickBot="1" x14ac:dyDescent="0.25">
      <c r="A34" s="64"/>
      <c r="B34" s="28" t="s">
        <v>7</v>
      </c>
      <c r="C34" s="31">
        <f>SUM(D34:G34)</f>
        <v>2653</v>
      </c>
      <c r="D34" s="29">
        <v>2653</v>
      </c>
      <c r="E34" s="30"/>
      <c r="F34" s="30"/>
      <c r="G34" s="31"/>
      <c r="H34" s="15"/>
    </row>
    <row r="38" spans="1:8" x14ac:dyDescent="0.2">
      <c r="A38" s="12" t="s">
        <v>21</v>
      </c>
      <c r="B38" s="13"/>
    </row>
    <row r="39" spans="1:8" x14ac:dyDescent="0.2">
      <c r="A39" s="13"/>
    </row>
    <row r="40" spans="1:8" x14ac:dyDescent="0.2">
      <c r="A40" s="13" t="s">
        <v>22</v>
      </c>
      <c r="B40" s="50"/>
    </row>
    <row r="41" spans="1:8" x14ac:dyDescent="0.2">
      <c r="A41" s="13" t="s">
        <v>23</v>
      </c>
      <c r="B41" s="49"/>
    </row>
    <row r="42" spans="1:8" x14ac:dyDescent="0.2">
      <c r="A42" s="13" t="s">
        <v>24</v>
      </c>
      <c r="B42" s="48"/>
    </row>
  </sheetData>
  <mergeCells count="7">
    <mergeCell ref="A30:A34"/>
    <mergeCell ref="A15:A19"/>
    <mergeCell ref="A20:A24"/>
    <mergeCell ref="D3:G3"/>
    <mergeCell ref="A10:A14"/>
    <mergeCell ref="A5:A9"/>
    <mergeCell ref="A25:A29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20" ma:contentTypeDescription="Loo uus dokument" ma:contentTypeScope="" ma:versionID="82d9272021f7e866dad131b3f3e0b2bf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3c9b910d8065154eeaae32f5a387f719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Kataloogiomanik xmlns="4ef69ebd-a3b4-40e8-8ee7-36ccf8960234">
      <UserInfo>
        <DisplayName/>
        <AccountId xsi:nil="true"/>
        <AccountType/>
      </UserInfo>
    </Kataloogiomanik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Props1.xml><?xml version="1.0" encoding="utf-8"?>
<ds:datastoreItem xmlns:ds="http://schemas.openxmlformats.org/officeDocument/2006/customXml" ds:itemID="{70996D6D-B8AE-407E-A61F-3EA280A3C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46B90-FF9E-4FEE-B6C0-A3795E987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6735BA-B2DD-4AC9-9240-97B1E9CB72D6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2</vt:i4>
      </vt:variant>
    </vt:vector>
  </HeadingPairs>
  <TitlesOfParts>
    <vt:vector size="3" baseType="lpstr">
      <vt:lpstr>Välisvahendid</vt:lpstr>
      <vt:lpstr>Välisvahendid!Prindiala</vt:lpstr>
      <vt:lpstr>Välisvahendid!Prinditiitlid</vt:lpstr>
    </vt:vector>
  </TitlesOfParts>
  <Company>Kultuuriministeerium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marju.saarmets</dc:creator>
  <cp:lastModifiedBy>Kadri Kütt - MKA</cp:lastModifiedBy>
  <cp:lastPrinted>2026-03-31T08:59:16Z</cp:lastPrinted>
  <dcterms:created xsi:type="dcterms:W3CDTF">2014-01-21T13:53:30Z</dcterms:created>
  <dcterms:modified xsi:type="dcterms:W3CDTF">2026-03-31T09:04:29Z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2026-03-12T12:43:28Z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51bcdace-49d9-43e7-9efb-872bf6155216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0x010100C93E91FABE94BE4CA50E06787B85AB13</vt:lpwstr>
  </property>
</Properties>
</file>